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defaultThemeVersion="124226"/>
  <mc:AlternateContent xmlns:mc="http://schemas.openxmlformats.org/markup-compatibility/2006">
    <mc:Choice Requires="x15">
      <x15ac:absPath xmlns:x15ac="http://schemas.microsoft.com/office/spreadsheetml/2010/11/ac" url="P:\Korisnici\POTRESNA OBNOVA\ZAPREŠIĆ\PROJEKTI SANACIJE\TŽF 17\TROŠKOVNICI\"/>
    </mc:Choice>
  </mc:AlternateContent>
  <xr:revisionPtr revIDLastSave="0" documentId="13_ncr:1_{5E98A3E0-1FD2-4019-A20B-8C9D3B09109A}" xr6:coauthVersionLast="47" xr6:coauthVersionMax="47" xr10:uidLastSave="{00000000-0000-0000-0000-000000000000}"/>
  <bookViews>
    <workbookView xWindow="-120" yWindow="-120" windowWidth="29040" windowHeight="15840" tabRatio="944" activeTab="3" xr2:uid="{00000000-000D-0000-FFFF-FFFF00000000}"/>
  </bookViews>
  <sheets>
    <sheet name="Gradevinski radovi" sheetId="78" r:id="rId1"/>
    <sheet name="Električne instalacije" sheetId="79" r:id="rId2"/>
    <sheet name="Plinske instalacije" sheetId="80" r:id="rId3"/>
    <sheet name="Rekapitulacija svih radova" sheetId="81" r:id="rId4"/>
  </sheets>
  <definedNames>
    <definedName name="AA">#REF!</definedName>
    <definedName name="adsdasdads">#REF!</definedName>
    <definedName name="aluminijska">#REF!</definedName>
    <definedName name="asadasdsd">#REF!</definedName>
    <definedName name="betonska">#REF!</definedName>
    <definedName name="dadsasa">#REF!</definedName>
    <definedName name="DAS">#REF!</definedName>
    <definedName name="DFS">#REF!</definedName>
    <definedName name="DGF">#REF!</definedName>
    <definedName name="DSA">#REF!</definedName>
    <definedName name="DSAS">#REF!</definedName>
    <definedName name="Excel_BuiltIn_Print_Area_1">#REF!</definedName>
    <definedName name="Excel_BuiltIn_Print_Area_2">#REF!</definedName>
    <definedName name="Excel_BuiltIn_Print_Titles_1">#REF!</definedName>
    <definedName name="GDF">#REF!</definedName>
    <definedName name="gradbena">#REF!</definedName>
    <definedName name="Gradjevina">#REF!</definedName>
    <definedName name="HD">#REF!</definedName>
    <definedName name="instalacijska">#REF!</definedName>
    <definedName name="_xlnm.Print_Titles" localSheetId="0">'Gradevinski radovi'!$1:$5</definedName>
    <definedName name="keramicarska">#REF!</definedName>
    <definedName name="kljucavnicarska">#REF!</definedName>
    <definedName name="krovskokleparska">#REF!</definedName>
    <definedName name="M">#REF!</definedName>
    <definedName name="mavcnokartonska">#REF!</definedName>
    <definedName name="mizarska">#REF!</definedName>
    <definedName name="obrtniska">#REF!</definedName>
    <definedName name="odvodnavanje">#REF!</definedName>
    <definedName name="penobetonerska">#REF!</definedName>
    <definedName name="_xlnm.Print_Area" localSheetId="0">'Gradevinski radovi'!$A$1:$F$798</definedName>
    <definedName name="Ponudjac">#REF!</definedName>
    <definedName name="sdada">#REF!</definedName>
    <definedName name="sdadsad">#REF!</definedName>
    <definedName name="slikopleskarska">#REF!</definedName>
    <definedName name="ssdasdad">#REF!</definedName>
    <definedName name="tehnologija">#REF!</definedName>
    <definedName name="tesarska">#REF!</definedName>
    <definedName name="TZ">#REF!</definedName>
    <definedName name="Z_A54D5E3D_D04F_42EC_A0BC_B8AA419CBABA_.wvu.PrintArea" localSheetId="0" hidden="1">'Gradevinski radovi'!$A$6:$C$764</definedName>
    <definedName name="Z_A54D5E3D_D04F_42EC_A0BC_B8AA419CBABA_.wvu.PrintTitles" localSheetId="0" hidden="1">'Gradevinski radovi'!$6:$6</definedName>
    <definedName name="zemeljska">#REF!</definedName>
    <definedName name="zidarska">#REF!</definedName>
  </definedNames>
  <calcPr calcId="191029"/>
  <customWorkbookViews>
    <customWorkbookView name="All unhide" guid="{A54D5E3D-D04F-42EC-A0BC-B8AA419CBABA}" maximized="1" windowWidth="1916" windowHeight="865" tabRatio="944" activeSheetId="5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47" i="78" l="1"/>
  <c r="F439" i="78" l="1"/>
  <c r="F26" i="78"/>
  <c r="F29" i="78"/>
  <c r="F32" i="78"/>
  <c r="F35" i="78"/>
  <c r="F38" i="78"/>
  <c r="F41" i="78"/>
  <c r="F58" i="78"/>
  <c r="F61" i="78"/>
  <c r="F64" i="78"/>
  <c r="F67" i="78"/>
  <c r="F70" i="78"/>
  <c r="F73" i="78"/>
  <c r="F79" i="78"/>
  <c r="F80" i="78"/>
  <c r="F82" i="78"/>
  <c r="F85" i="78"/>
  <c r="F91" i="78"/>
  <c r="F92" i="78"/>
  <c r="F94" i="78"/>
  <c r="F99" i="78"/>
  <c r="F100" i="78"/>
  <c r="F104" i="78"/>
  <c r="F106" i="78"/>
  <c r="F107" i="78"/>
  <c r="F109" i="78"/>
  <c r="F112" i="78"/>
  <c r="F115" i="78"/>
  <c r="F118" i="78"/>
  <c r="F124" i="78"/>
  <c r="F125" i="78"/>
  <c r="F129" i="78"/>
  <c r="F130" i="78"/>
  <c r="F132" i="78"/>
  <c r="F135" i="78"/>
  <c r="F139" i="78"/>
  <c r="F144" i="78"/>
  <c r="F145" i="78"/>
  <c r="F146" i="78"/>
  <c r="F150" i="78"/>
  <c r="F151" i="78"/>
  <c r="F152" i="78"/>
  <c r="F153" i="78"/>
  <c r="F154" i="78"/>
  <c r="F156" i="78"/>
  <c r="F159" i="78"/>
  <c r="F162" i="78"/>
  <c r="F165" i="78"/>
  <c r="F168" i="78"/>
  <c r="F171" i="78"/>
  <c r="F174" i="78"/>
  <c r="F180" i="78"/>
  <c r="F183" i="78"/>
  <c r="F186" i="78"/>
  <c r="F189" i="78"/>
  <c r="F196" i="78"/>
  <c r="F197" i="78"/>
  <c r="F198" i="78"/>
  <c r="F199" i="78"/>
  <c r="F200" i="78"/>
  <c r="F201" i="78"/>
  <c r="F202" i="78"/>
  <c r="F203" i="78"/>
  <c r="F204" i="78"/>
  <c r="F205" i="78"/>
  <c r="F206" i="78"/>
  <c r="F207" i="78"/>
  <c r="F211" i="78"/>
  <c r="F212" i="78"/>
  <c r="F213" i="78"/>
  <c r="F215" i="78"/>
  <c r="F218" i="78"/>
  <c r="F276" i="78"/>
  <c r="F281" i="78"/>
  <c r="F282" i="78"/>
  <c r="F283" i="78"/>
  <c r="F285" i="78"/>
  <c r="F286" i="78"/>
  <c r="F290" i="78"/>
  <c r="F291" i="78"/>
  <c r="F293" i="78"/>
  <c r="F300" i="78"/>
  <c r="F301" i="78"/>
  <c r="F302" i="78"/>
  <c r="F303" i="78"/>
  <c r="F305" i="78"/>
  <c r="F306" i="78"/>
  <c r="F307" i="78"/>
  <c r="F308" i="78"/>
  <c r="F310" i="78"/>
  <c r="F311" i="78"/>
  <c r="F317" i="78"/>
  <c r="F318" i="78"/>
  <c r="F319" i="78"/>
  <c r="F320" i="78"/>
  <c r="F321" i="78"/>
  <c r="F326" i="78"/>
  <c r="F327" i="78"/>
  <c r="F328" i="78"/>
  <c r="F329" i="78"/>
  <c r="F331" i="78"/>
  <c r="F332" i="78"/>
  <c r="F333" i="78"/>
  <c r="F337" i="78"/>
  <c r="F338" i="78"/>
  <c r="F339" i="78"/>
  <c r="F341" i="78"/>
  <c r="F342" i="78"/>
  <c r="F346" i="78"/>
  <c r="F347" i="78"/>
  <c r="F348" i="78"/>
  <c r="F352" i="78"/>
  <c r="F353" i="78"/>
  <c r="F355" i="78"/>
  <c r="F415" i="78"/>
  <c r="F418" i="78"/>
  <c r="F421" i="78"/>
  <c r="F427" i="78"/>
  <c r="F428" i="78"/>
  <c r="F432" i="78"/>
  <c r="F433" i="78"/>
  <c r="F434" i="78"/>
  <c r="F436" i="78"/>
  <c r="F444" i="78"/>
  <c r="F445" i="78"/>
  <c r="F446" i="78"/>
  <c r="F447" i="78"/>
  <c r="F448" i="78"/>
  <c r="F450" i="78"/>
  <c r="F466" i="78"/>
  <c r="F495" i="78"/>
  <c r="F496" i="78"/>
  <c r="F497" i="78"/>
  <c r="F499" i="78"/>
  <c r="F511" i="78"/>
  <c r="F516" i="78"/>
  <c r="F517" i="78"/>
  <c r="F521" i="78"/>
  <c r="F522" i="78"/>
  <c r="F524" i="78"/>
  <c r="F542" i="78"/>
  <c r="F545" i="78"/>
  <c r="F568" i="78"/>
  <c r="F571" i="78" s="1"/>
  <c r="F625" i="78"/>
  <c r="F651" i="78" s="1"/>
  <c r="F626" i="78"/>
  <c r="F627" i="78"/>
  <c r="F628" i="78"/>
  <c r="F629" i="78"/>
  <c r="F632" i="78"/>
  <c r="F638" i="78"/>
  <c r="F641" i="78"/>
  <c r="F644" i="78"/>
  <c r="F77" i="79"/>
  <c r="F75" i="79"/>
  <c r="F73" i="79"/>
  <c r="F71" i="79"/>
  <c r="F58" i="79"/>
  <c r="F56" i="79"/>
  <c r="F54" i="79"/>
  <c r="F52" i="79"/>
  <c r="F50" i="79"/>
  <c r="F48" i="79"/>
  <c r="F46" i="79"/>
  <c r="F40" i="79"/>
  <c r="F38" i="79"/>
  <c r="F36" i="79"/>
  <c r="F34" i="79"/>
  <c r="F32" i="79"/>
  <c r="F30" i="79"/>
  <c r="F28" i="79"/>
  <c r="F26" i="79"/>
  <c r="F24" i="79"/>
  <c r="F22" i="79"/>
  <c r="F20" i="79"/>
  <c r="F18" i="79"/>
  <c r="F16" i="79"/>
  <c r="F14" i="79"/>
  <c r="F47" i="80"/>
  <c r="F45" i="80"/>
  <c r="F43" i="80"/>
  <c r="F41" i="80"/>
  <c r="F39" i="80"/>
  <c r="F33" i="80"/>
  <c r="F31" i="80"/>
  <c r="F29" i="80"/>
  <c r="F28" i="80"/>
  <c r="F27" i="80"/>
  <c r="F25" i="80"/>
  <c r="F24" i="80"/>
  <c r="F23" i="80"/>
  <c r="F21" i="80"/>
  <c r="F20" i="80"/>
  <c r="F19" i="80"/>
  <c r="F18" i="80"/>
  <c r="F16" i="80"/>
  <c r="F15" i="80"/>
  <c r="F13" i="80"/>
  <c r="F11" i="80"/>
  <c r="F10" i="80"/>
  <c r="F9" i="80"/>
  <c r="F8" i="80"/>
  <c r="F6" i="80"/>
  <c r="D44" i="79"/>
  <c r="F44" i="79" s="1"/>
  <c r="F48" i="80" l="1"/>
  <c r="F55" i="80" s="1"/>
  <c r="F80" i="79"/>
  <c r="F44" i="78"/>
  <c r="F13" i="81" l="1"/>
  <c r="F56" i="80"/>
  <c r="F57" i="80" s="1"/>
  <c r="F82" i="79"/>
  <c r="F85" i="79" s="1"/>
  <c r="F11" i="81"/>
  <c r="F735" i="78"/>
  <c r="F732" i="78"/>
  <c r="F729" i="78"/>
  <c r="F726" i="78"/>
  <c r="F723" i="78"/>
  <c r="F709" i="78"/>
  <c r="F708" i="78"/>
  <c r="F707" i="78"/>
  <c r="F706" i="78"/>
  <c r="F700" i="78"/>
  <c r="D177" i="78"/>
  <c r="F177" i="78" s="1"/>
  <c r="F221" i="78" s="1"/>
  <c r="F739" i="78" l="1"/>
  <c r="F762" i="78" s="1"/>
  <c r="F349" i="78"/>
  <c r="F699" i="78" l="1"/>
  <c r="F698" i="78"/>
  <c r="F697" i="78"/>
  <c r="F426" i="78"/>
  <c r="F334" i="78"/>
  <c r="F322" i="78"/>
  <c r="F758" i="78" l="1"/>
  <c r="F746" i="78"/>
  <c r="F748" i="78"/>
  <c r="F702" i="78" l="1"/>
  <c r="F569" i="78"/>
  <c r="F343" i="78"/>
  <c r="F358" i="78" s="1"/>
  <c r="F695" i="78" l="1"/>
  <c r="F704" i="78"/>
  <c r="F712" i="78" s="1"/>
  <c r="F570" i="78"/>
  <c r="F544" i="78"/>
  <c r="F548" i="78" s="1"/>
  <c r="F547" i="78"/>
  <c r="F423" i="78" l="1"/>
  <c r="F528" i="78" s="1"/>
  <c r="F356" i="78"/>
  <c r="F754" i="78" l="1"/>
  <c r="F752" i="78"/>
  <c r="F760" i="78"/>
  <c r="F750" i="78"/>
  <c r="F756" i="78"/>
  <c r="F764" i="78" l="1"/>
  <c r="F9" i="81" l="1"/>
  <c r="F16" i="81" l="1"/>
  <c r="F18" i="81" l="1"/>
  <c r="F20" i="81" s="1"/>
</calcChain>
</file>

<file path=xl/sharedStrings.xml><?xml version="1.0" encoding="utf-8"?>
<sst xmlns="http://schemas.openxmlformats.org/spreadsheetml/2006/main" count="1164" uniqueCount="680">
  <si>
    <t>kg</t>
  </si>
  <si>
    <t>R.br.</t>
  </si>
  <si>
    <t>Opis stavke</t>
  </si>
  <si>
    <t>kom</t>
  </si>
  <si>
    <t>m2</t>
  </si>
  <si>
    <t>m3</t>
  </si>
  <si>
    <t>m</t>
  </si>
  <si>
    <t>komplet</t>
  </si>
  <si>
    <t/>
  </si>
  <si>
    <t>m'</t>
  </si>
  <si>
    <t>BETONSKI I ARMIRANOBETONSKI RADOVI</t>
  </si>
  <si>
    <t>BETONSKI I ARMIRANOBETONSKI RADOVI UKUPNO:</t>
  </si>
  <si>
    <t>ZIDARSKI RADOVI</t>
  </si>
  <si>
    <t>ZIDARSKI RADOVI UKUPNO:</t>
  </si>
  <si>
    <t xml:space="preserve">LIMARSKI RADOVI </t>
  </si>
  <si>
    <t>LIMARSKI RADOVI UKUPNO:</t>
  </si>
  <si>
    <t xml:space="preserve">BRAVARSKI RADOVI </t>
  </si>
  <si>
    <t>BRAVARSKI RADOVI UKUPNO:</t>
  </si>
  <si>
    <t>KERAMIČARSKI RADOVI UKUPNO:</t>
  </si>
  <si>
    <t>Količina</t>
  </si>
  <si>
    <t>Ukupno</t>
  </si>
  <si>
    <t>Cijena</t>
  </si>
  <si>
    <t>1.1.</t>
  </si>
  <si>
    <t>1.2.</t>
  </si>
  <si>
    <t>1.3.</t>
  </si>
  <si>
    <t>1.4.</t>
  </si>
  <si>
    <t>1.5.</t>
  </si>
  <si>
    <t>4.</t>
  </si>
  <si>
    <t>5.</t>
  </si>
  <si>
    <t>7.</t>
  </si>
  <si>
    <t>8.</t>
  </si>
  <si>
    <t>9.</t>
  </si>
  <si>
    <t>1.</t>
  </si>
  <si>
    <t>2.</t>
  </si>
  <si>
    <t>3.</t>
  </si>
  <si>
    <t>6.</t>
  </si>
  <si>
    <t>Projektant: "Po-mark" Zagreb, Gustava Krkleca 40</t>
  </si>
  <si>
    <t>Jed.mj.</t>
  </si>
  <si>
    <t>I.</t>
  </si>
  <si>
    <t>PDV 25 % :</t>
  </si>
  <si>
    <t>UKUPNO :</t>
  </si>
  <si>
    <t>SVEUKUPNO :</t>
  </si>
  <si>
    <t>Sve privremene pristupne putove, odlagališta materijala, pomoćne skele i druge zaštitne mjere izvođač mora izvesti, održavati ih i ukloniti ih tako, da ne ugrozi živote korisnika i susjeda i odvijanje ostalih radova u građevini i na kraju sve vanjske površine koje su se koristile u tijeku izvedbe radova očistiti.</t>
  </si>
  <si>
    <t xml:space="preserve">Za odvezeni materijal izvođač mora imati potvrdu - dostavnicu o njegovom zbrinjavanju koju na kraju svakog mjeseca predaje nadzornom inženjeru. </t>
  </si>
  <si>
    <t>II.</t>
  </si>
  <si>
    <t>Jediničnom cijenom obuhvaćeno je:</t>
  </si>
  <si>
    <t xml:space="preserve"> - svi prijenosi i prijevozi;</t>
  </si>
  <si>
    <t>Opći uvjeti i napomene</t>
  </si>
  <si>
    <t>Betonske i armirano-betonske radove izvesti prema opisu u troškovniku te u skladu sa Tehničkim propisom za betonske konstrukcije, NN 139/09, 14/10, 125/10 i 136/12.</t>
  </si>
  <si>
    <t>Betonske i armirano betonske konstrukcije obuhvaćene ovim troškovnikom moraju zadovoljiti odredbe propisa, u smislu ispunjenja bitnih zahtjeva za građevinu, što uključuje projektiranje, izvođenje radova, uporabljivost, održavanje i druge zahtjeve za betonske konstrukcije, te tehnička svojstva i druge zahtijeve za građevne proizvode namijenjene ugradnji u betonsku konstrukciju.</t>
  </si>
  <si>
    <t xml:space="preserve">Prije početka rada izvođač je dužan izraditi Projekt betona i dostaviti na odobrenje projektantu i nadzoru. </t>
  </si>
  <si>
    <t>Beton</t>
  </si>
  <si>
    <t>Tehnička svojstva betona moraju ispunjavati opće i posebne zahtijeve bitne za krajnju namjenu betona i moraju biti specificirana po odredbama HRN EN 206-1, normama na koje ta norma upućuje i odredbama tehničkog propisa. Uzimanje uzoraka, priprema uzoraka i ispitivanje svojstava svježeg betona provodi se prema normama niza HRN EN 12350, a ispitivanje svojstava očvrslog betona prema normana niza HRN EN 12390, a sve kako je regulirano normom HRN EN 13670.</t>
  </si>
  <si>
    <t>Sva ugradnja betona u ab konstrukcije je strojna: Ručno spravljanje i ručna ugradnja betona nije dozvoljena..</t>
  </si>
  <si>
    <t>Jedinična cijena betonskih i ab radova uključuje slijedeće:</t>
  </si>
  <si>
    <t xml:space="preserve"> - dobavu i ugradnju betona uključujući sve transporte i manipulacije;</t>
  </si>
  <si>
    <t xml:space="preserve"> - sav potreban rad na ugradbi i njezi betona;</t>
  </si>
  <si>
    <t xml:space="preserve"> - sve unutarnje pretovare, transporte i manipulacije;</t>
  </si>
  <si>
    <t xml:space="preserve"> - ugradnju svih potrebnih posebno nespecificiranih elemenata (sidra, ankeri i sl.);</t>
  </si>
  <si>
    <t xml:space="preserve"> - njegu betona;</t>
  </si>
  <si>
    <t>Armatura</t>
  </si>
  <si>
    <t>Za čelik za armiranje primjenjuju se norme nHRN EN 10080-1 do 6.</t>
  </si>
  <si>
    <t>Jedinična cijena armiračkih radova uključuje slijedeće:</t>
  </si>
  <si>
    <t>- dobavu armature uključujući sve transporte i manipulacije;</t>
  </si>
  <si>
    <t>- sav potreban rad i alat na ugradbi armature;</t>
  </si>
  <si>
    <t>- postavljanje armature i vezanje, sa podmetačima (plastičnim ili betonskim, cca 4 kom/m2 oplate) i privremenim učvršćivanjem za oplatu;</t>
  </si>
  <si>
    <t>- sve unutarnje pretovare, transporte i manipulacije;</t>
  </si>
  <si>
    <t>- čišćenje armature od hrđe, masnoća i ostalih nečistoća;</t>
  </si>
  <si>
    <t>Oplata</t>
  </si>
  <si>
    <t>Oplate izvesti prema opisu u troškovniku, planu oplate i detaljima, prema te u skladu sa važećim standardima za izvedbu i materijale.</t>
  </si>
  <si>
    <t xml:space="preserve">Oplatu treba postaviti tako da se nakon betoniranja ne pojavi ni najmanja deformacija konstrukcije. Skidanje oplate izvesti požljivo da ne dođe do oštećenja konstrukcije, naročito rubova, zubaca ili utora. </t>
  </si>
  <si>
    <t>Obračun se vrši prema postojećim normama GN-601.</t>
  </si>
  <si>
    <t>Oplatu računati u kompletnoj površini konstrukcije sa odbijanjem otvora u zidovima.</t>
  </si>
  <si>
    <t>Podupiranje za sve oplate je u cijeni bez obzira na visinu podupiranja.</t>
  </si>
  <si>
    <t>Jedinična cijena oplate sadrži:</t>
  </si>
  <si>
    <t xml:space="preserve"> - dobavu svog potrebnog materijala za izvedbu oplate uključujući sve transporte i manipulacije;</t>
  </si>
  <si>
    <t xml:space="preserve"> - sav potreban rad na krojenju i ugradbi oplate, označavanje, uzimanje mjera na građevini;</t>
  </si>
  <si>
    <t xml:space="preserve"> - radnu skelu bez obzira na njenu visinu, a fasadna skela je posebno obračunata;</t>
  </si>
  <si>
    <t xml:space="preserve"> - demontaža oplate, čišćenje, vađenje čavala, sortiranje;</t>
  </si>
  <si>
    <t xml:space="preserve"> - sve unutarnje pretovare, transporte, manipulacije i radne skele;</t>
  </si>
  <si>
    <t>Betonske elemente armirati prema planu savijanja armature. U cijenu su uključeni svi distanceri i držači armature. Obračun betona po m3 betona, m2 korisne oplate i kg armature po specifikaciji u iskazu armature.</t>
  </si>
  <si>
    <t>Obračun po m3 ugrađenog betona, m2 korisne oplate i kg ugrađene armature i čeličnih vlakana.</t>
  </si>
  <si>
    <t xml:space="preserve"> - ispitivanja betona tijekom ugradnje i nakon ugradnje prema Programu ispitivanje iz projekta;</t>
  </si>
  <si>
    <t>Podložni beton.</t>
  </si>
  <si>
    <t>2.1.</t>
  </si>
  <si>
    <t>2.2.</t>
  </si>
  <si>
    <t>3.1.</t>
  </si>
  <si>
    <t>3.2.</t>
  </si>
  <si>
    <t>5.1.</t>
  </si>
  <si>
    <t>5.2.</t>
  </si>
  <si>
    <t>4.1.</t>
  </si>
  <si>
    <t>4.2.</t>
  </si>
  <si>
    <t>10.</t>
  </si>
  <si>
    <t>7.2.</t>
  </si>
  <si>
    <t>12.</t>
  </si>
  <si>
    <t>Armatura.</t>
  </si>
  <si>
    <t>Dobava, izrada i postava armature srednje složenosti. Obračun po kg ugrađene arnature. Količina armature je procjenjena, a točna količina će biti izračunata u izvedbenom projektu. Armatura RA B500B i MAG B500B.</t>
  </si>
  <si>
    <t>11.</t>
  </si>
  <si>
    <t>III.</t>
  </si>
  <si>
    <t>Jedinična cijena zidarskih radova sadrži:</t>
  </si>
  <si>
    <t xml:space="preserve"> - sav rad, uključivo pomoćni;</t>
  </si>
  <si>
    <t xml:space="preserve"> - sav materijal, osnovni i pomoćni;</t>
  </si>
  <si>
    <t xml:space="preserve">  - radnu skelu bez obzira na njenu visinu, a fasadna skela je posebno obračunata;</t>
  </si>
  <si>
    <t>Kromirani pragovi.</t>
  </si>
  <si>
    <t>5.3.</t>
  </si>
  <si>
    <t>Zidanja blok opekom. Obračun po m3.</t>
  </si>
  <si>
    <t>Fasadna skela.</t>
  </si>
  <si>
    <t>7.3.</t>
  </si>
  <si>
    <t>IV.</t>
  </si>
  <si>
    <t xml:space="preserve"> - primjena mjera zaštite na radu i drugih važećih propisa.</t>
  </si>
  <si>
    <t>Jedinična cijena sadrži:</t>
  </si>
  <si>
    <t>V.</t>
  </si>
  <si>
    <t>2.3.</t>
  </si>
  <si>
    <t xml:space="preserve"> - </t>
  </si>
  <si>
    <t>VI.</t>
  </si>
  <si>
    <t>Prozorske klupčice.</t>
  </si>
  <si>
    <t>Prije početka izvedbe radova izvođač je dužan izraditi i dostaviti projektantu i nadzoru na odobrenje radioničke nacrte svih limarskih stavki.</t>
  </si>
  <si>
    <t>Cijenom izvedbe radova treba obvezno uključiti sve materijale koji se ugrađuju i koriste (osnovne i pomoćne materijale), podkonstrukciju ispod opšava, pričvrsni i ovjesni pribor, sav potrebna rad (osnovni i pomoćni) na izvedbi radova do potpune gotovosti i funkcionalnosti istih, sve transporte i prijenose do i na gradilištu sve do mjesta ugradbe, sva potrebna uskladištenja i zaštite, sve potrebne zaštitne konstrukcije i radne skele, kao i sve drugo predviđeno mjerama zaštite na radu i pravilima struke.</t>
  </si>
  <si>
    <t>VII.</t>
  </si>
  <si>
    <t>- izradu radioničke dokumentacije;</t>
  </si>
  <si>
    <t>- sve materijale koji se ugrađuju i koriste (osnovne i pomoćne materijale);</t>
  </si>
  <si>
    <t>- sav potrebna rad (osnovni i pomoćni) na izvedbi radova do potpune gotovosti i funkcionalnosti istih;</t>
  </si>
  <si>
    <t>- sve transporte i prijenose do i na gradilištu sve do mjesta ugradbe;</t>
  </si>
  <si>
    <t>- sva potrebna uskladištenja i zaštite, sve potrebne zaštitne konstrukcije i skele, kao i sve drugo predviđeno mjerama zaštite na radu i pravilima struke;</t>
  </si>
  <si>
    <t>- RAL ugradnju;</t>
  </si>
  <si>
    <t>- sva brtvljenje i kitanje reški i dilatacija između pojedinih elemenata same stavke i između stavke i susjednih ploha;</t>
  </si>
  <si>
    <t>- sve pokrovne, kutne i kitne letvice i profile;</t>
  </si>
  <si>
    <t>- sav okov po izboru projektanta;</t>
  </si>
  <si>
    <t>Zahtjevana zvučna izolacijaje R,w R2 = 35 dB.</t>
  </si>
  <si>
    <r>
      <t xml:space="preserve">U ukupno </t>
    </r>
    <r>
      <rPr>
        <sz val="11"/>
        <rFont val="Calibri"/>
        <family val="2"/>
        <charset val="238"/>
      </rPr>
      <t>≤</t>
    </r>
    <r>
      <rPr>
        <sz val="11"/>
        <rFont val="Arial CE"/>
        <charset val="238"/>
      </rPr>
      <t xml:space="preserve"> 1,1 kW/m</t>
    </r>
    <r>
      <rPr>
        <sz val="11"/>
        <rFont val="Calibri"/>
        <family val="2"/>
        <charset val="238"/>
      </rPr>
      <t>²</t>
    </r>
    <r>
      <rPr>
        <sz val="11"/>
        <rFont val="Arial CE"/>
        <charset val="238"/>
      </rPr>
      <t>xK   (Uokvira ≤ 1,6 kW/m²xK; Uostakljenja ≤ 0,8 kW/m²xK).</t>
    </r>
  </si>
  <si>
    <t>Boje limova pojedinih elemenata objekta prodavaonice izvesti prema novom vizuelnom identitetu benzinskih stanica, prema    RAL karti, u dogovoru s projektantom i investitorom.Sve mjere kontrolirati na objektu.</t>
  </si>
  <si>
    <t xml:space="preserve">KERAMIČARSKI RADOVI </t>
  </si>
  <si>
    <t xml:space="preserve"> - pripremu podloge za izvedbu epoxi poda;</t>
  </si>
  <si>
    <t xml:space="preserve"> - kutni profili na uglovima i završecima zidova, fugiranje, kitanje uglova odgovarajućim kitom u boji fuge;</t>
  </si>
  <si>
    <t>Podne keramičke pločice.</t>
  </si>
  <si>
    <t>Sokl od podnih keramičkih pločica.</t>
  </si>
  <si>
    <t>13.</t>
  </si>
  <si>
    <t>Završno fino čišćenje.</t>
  </si>
  <si>
    <t>REKAPITULACIJA SVIH RADOVA:</t>
  </si>
  <si>
    <t>VIII.</t>
  </si>
  <si>
    <t>B /</t>
  </si>
  <si>
    <t>14.</t>
  </si>
  <si>
    <t>15.</t>
  </si>
  <si>
    <t>16.</t>
  </si>
  <si>
    <t>17.</t>
  </si>
  <si>
    <t>18.</t>
  </si>
  <si>
    <t>19.</t>
  </si>
  <si>
    <t>20.</t>
  </si>
  <si>
    <t>21.</t>
  </si>
  <si>
    <t>22.</t>
  </si>
  <si>
    <t xml:space="preserve"> - crpljenje vode iz iskopa, ukoliko bude potrebno;</t>
  </si>
  <si>
    <t>23.</t>
  </si>
  <si>
    <t>24.</t>
  </si>
  <si>
    <t>10.1.</t>
  </si>
  <si>
    <t>10.2.</t>
  </si>
  <si>
    <t>Glavni projektant: Mario Galić dipl.ing.građ.</t>
  </si>
  <si>
    <t>TD 31/21</t>
  </si>
  <si>
    <t>ZOP: 160551</t>
  </si>
  <si>
    <t xml:space="preserve">Naručitelj: Suvlasnici stambeno-poslovne zgrade, Trg žrtava fašizma 17, Zaprešić                        zastupani po: GSKG d.o.o. Savska cesta 1, Zagreb           </t>
  </si>
  <si>
    <t>Građevina:  Stambeno-poslovna zgrada, TŽF 17, Zaprešić                      k.č.br.4925/2; k.o. Zaprešić</t>
  </si>
  <si>
    <t>A /   GRAĐEVINSKI RADOVI</t>
  </si>
  <si>
    <t>RUŠENJA I DEMONTAŽE</t>
  </si>
  <si>
    <t xml:space="preserve"> - sva podupiranja i razupiranja i osiguravanja tijekom rušenja i demontaže;</t>
  </si>
  <si>
    <t xml:space="preserve"> - održavanje čistoće unutar objekta i na vanjskim površinama u zoni obuhvata;</t>
  </si>
  <si>
    <t>PRIPREMNI I ZAVRŠNI RADOVI</t>
  </si>
  <si>
    <t>PRIPREMNI I ZAVRŠNI RADOVI  UKUPNO:</t>
  </si>
  <si>
    <t>Općenito:</t>
  </si>
  <si>
    <t xml:space="preserve">Ponuđač je obavezan pregledati lokaciju zgrade prije davanja ponude kako bi se upoznao sa lokacijom, konfiguracijom terena, mogućnostima pristupa građevinske mehanizacije, itd. Izvođač nema pravo na nikakve naknadne zahtjeve za povećanjem cijena pojedinih radova, a koji bi bili posljedica nejasnoća u troškovniku ili necjelovitog sagledavanja obima rada u stavkama troškovnika. </t>
  </si>
  <si>
    <t xml:space="preserve"> - sav rad i potrebni materijal, svi pripremni i završni radovi;</t>
  </si>
  <si>
    <t xml:space="preserve"> - prijenos, utovar i odvoz otpadnog materijala na gradsku deponiju;</t>
  </si>
  <si>
    <t xml:space="preserve"> - radna skela bez obzira na njenu visinu, a fasadna skela je posebno obračunata;</t>
  </si>
  <si>
    <t>Tabla gradilišta.</t>
  </si>
  <si>
    <t>Geodetsko praćenje građenja.</t>
  </si>
  <si>
    <t>Postavljanje i uklanjanje privremene table gradilišta sa svim podacima o građevini sukladno Zakonu o gradnji. Obračun komplet.</t>
  </si>
  <si>
    <t>Geodetsko praćenje građenja od strane ovlaštenog geodeta kroz sve faze radova. Sve provedene kontrole upisuju se u građevinski dnevnik. Obračun komplet.</t>
  </si>
  <si>
    <t>Radovi na održavanju čistoće u zgradi, na gradilišnim putevima i prostoru oko zgrade koji se naazi u zoni obuhvata se ne obračunavaju posebno, troškove tih radova izvođač treba uračunati u jedinične cijene radova.</t>
  </si>
  <si>
    <t xml:space="preserve"> - zaštita od oštećenja ostalih dijelova zgrade i svega što se nalazi u zgradi;</t>
  </si>
  <si>
    <t xml:space="preserve"> - sav rad i materijal, svi pripremni i završni radovi;</t>
  </si>
  <si>
    <t>Rušenje slojeva poda u stubištu.</t>
  </si>
  <si>
    <t>Pregled temeljnog tla nakon iskopa od strane geomehaničara.</t>
  </si>
  <si>
    <t>Pregled temeljnog tla nakon iskopa od strane geomehaničara. Pregledom će utvrditi je li temeljno tlo pogodno za temeljenje nove temeljne ploče ili treba napraviti zamjenu materijala. O izvršenom pregledu napraviti Zapisnik i dostaviti nadzornom inženjeru. Obračun komplet.</t>
  </si>
  <si>
    <t>Nasipavanje tampona iznad temeljne ploče.</t>
  </si>
  <si>
    <t>Rušenje AB podne ploče u stubištu.</t>
  </si>
  <si>
    <t xml:space="preserve">Demontaža betonskih opločnika i deponiranje na gradilišnu deponiju do ponovne ugradnje. Demontažu obaviti pažljivo, a opločnike koje ošteti prilikom demontaže izvođač zamjenjuje o svom trošku. </t>
  </si>
  <si>
    <t xml:space="preserve">Postava demontiranih betonskih opločnika, uključivo izvedba podložnog sloja pijeska debljine d=4-5 cm i uključivo fugiranje opločnika kvarcnim pijeskom. </t>
  </si>
  <si>
    <t>Stubište: izvedba ležajeva - "čepova" za novu temeljnu AB ploču u postojećem temelju.</t>
  </si>
  <si>
    <t>Iskop za temeljnu ploču u stubištu.</t>
  </si>
  <si>
    <t>Demontaža opločnika ispred izloga pekare i postavljanje opločnika nakon izvedbe temelja.</t>
  </si>
  <si>
    <t>Demontaža betonskih opločnika ispred izloga pekare. Demontiraju se opločnici u širini 1,5 m duž cijele strane zgrade, kako bi se na toj poziciji mogao izvesti novi temelj. Betonske opločnike pažljivo demontirati i odložiti za ponovnu uporabu, jer će se ponovo postaviti nakon završetka radova betoniranja temelja i zidova uz izlog pekare. Obračun po m2 opločnika.</t>
  </si>
  <si>
    <t>Iskop za temelj ab zidova uz izlog pekare.</t>
  </si>
  <si>
    <t>Uklanjanje unutrašnjeg dijela postojećeg temelja u stubištu.</t>
  </si>
  <si>
    <t>Štemanje kompletnog unutrašnjeg dijela uzdužnog temelja u stubištu širine 50 cm. Štema se dio temelja u širini cca 20 cm i po cijeloj visini temelja. Obračun po m3 odštemanog betona.</t>
  </si>
  <si>
    <t>Štemanje kompletnog unutrašnjeg dijela poprečnog temelja u stubištu širine 115 cm. Štema se dio temelja u širini cca 45 cm i po cijeloj visini temelja. Obračun po m3 odštemanog betona.</t>
  </si>
  <si>
    <t>Štemanje čepa dim. 60x40x50 cm. Štemanje obaviti pažljivo da se ne ošteti dio temelja koji se zadržava. Obračun po komadu izvedenog ležaja.</t>
  </si>
  <si>
    <t>Štemanje čepa dim. 45x40x50 cm. Štemanje obaviti pažljivo da se ne ošteti dio temelja koji se zadržava. Obračun po komadu izvedenog ležaja.</t>
  </si>
  <si>
    <t>Nasipavanje i nabijanje tamponskog sloja od kamenog  drobljenog materijala u slojevima debljine max 20 cm. Pretpostavljena visina nasipavanja 35 cm. Zbijanje vršiti strojno, a zbijenost na vrhu nasipa mora biti min 40 MPa. Završni sloj mora biti potpuno horizontalan, na njemi se izvodi podložni beton za armiranobetonsku podnu ploču. Obračun po m3 ugrađenog tampona u zbijenom stanju. U cijenu je uključeno ispitivanje zbijenosti tampona od strane ovlaštene pravne osobe.</t>
  </si>
  <si>
    <t>Nasipavanje i nabijanje tamponskog sloja od kamenog  drobljenog materijala u sloju cca 10 cm. Izvodi se ispod temeljne ploče u stubištu. Prije nasipavanja tampona izravnati i nabiti postojeću podlogu. Zbijanje vršiti strojno, a zbijenost na vrhu nasipa mora biti min 40 MPa. Vrh nasipa "zašlemati" sitnim pijeskom i izravnati, jer se na njemu izvodi podložni beton. Obračun po m3 ugrađenog tampona u zbijenom stanju. U cijenu je uključeno ispitivanje zbijenosti tampona od strane ovlaštene pravne osobe.</t>
  </si>
  <si>
    <t>Iskop materijala koji se nalazi ispod armiranobetonske podne ploče u stubištu. Dubina iskopa je do donje kote temelja zgrade. Pretpostavljena dubina iskopa je 1,1 m, širina iskopa je 100 cm. Materijal koji se iskopava je drobljeni pijesak različite granulacije. Obračun po m3 iskopa u zbijenom stanju.</t>
  </si>
  <si>
    <t>Nasipavanje tampona ispred izloga pekare.</t>
  </si>
  <si>
    <t>RUŠENJA I DEMONTAŽE UKUPNO:</t>
  </si>
  <si>
    <t>Obijanje žbuke sa zidova u stubištu.</t>
  </si>
  <si>
    <t>Rušenja betonskog stubišta.</t>
  </si>
  <si>
    <t>Rušenje betonskih stubišnih krakova. Obračun po m3 betona.</t>
  </si>
  <si>
    <t xml:space="preserve"> - odvoz otpadnog materijala na gradsku deponiju, propisno zbrinjavanje otpadnog materijala.</t>
  </si>
  <si>
    <t>Demontaža prozora i vrata.</t>
  </si>
  <si>
    <t>Demontaža postojećih prozora i vrata koja se moraju demontirati radi ojačanja konstruktivnih elemenata zgrade. Demontaže obaviti pažljivo da ne dođe do oštećenja zidova. U cijenu su uključeni potrebni građevinski radovi na demontaži prozora i vrata. Obračun po komadu.</t>
  </si>
  <si>
    <t xml:space="preserve">Stavka 1: drvena dvokrilna vrata na ulazu u stubište, dim.135/230 cm. </t>
  </si>
  <si>
    <t>Stavka 2: metalna vrata ispod podesta stepenica, dim.70/110 cm.</t>
  </si>
  <si>
    <t>Stavka 3: Drveni stubišni prozor dim. 90/245 cm.</t>
  </si>
  <si>
    <t>Betoniranje linijskog temelja.</t>
  </si>
  <si>
    <t>Uklanjanje temelja ispod staklenih stijena izloga pekare.</t>
  </si>
  <si>
    <t>Izlog pekare: izvedba ležajeva u postojećem temelju za novi temelj.</t>
  </si>
  <si>
    <t>Sloj tampona ispod temeljne ploče u stubištu.</t>
  </si>
  <si>
    <t>Uklanjanje slojeva poda u liniji novog temelja ispod izloga pekare.</t>
  </si>
  <si>
    <t>Demontaža čeličnih profila kojima je poduprto betonsko stubište. Obračun po kg.</t>
  </si>
  <si>
    <t>Rušenje betonskih podesta stubišta. Rušenja u linijama ulaznih vrata u stanove obaviti pažljivo da ne dođe do oštećenja poda u stanovima. Pod na tim posjevima pažljivo strojno zarezati, što je uklučeno u jediničnu cijenu. Obračun po m3 betona.</t>
  </si>
  <si>
    <t>Napomena: prije početka radova rušenja pvc folijom pažljivo zaštiti sva ulazna vrata u stanove da prašina od rušenja ne ulazi u stanove. Sve štete koje nastanu na zidovima, podovima, instalacija itd., a koje su posljedica neadekvatne zaštite izvođač sanira o svom trošku. Zaštite i osiguranja izvesti sukladno odredbama Zakona o zaštiti na radu i Pravilnika o zaštiti na radu na privremenim gradilištima.</t>
  </si>
  <si>
    <t>Glatka dvostrana oplata</t>
  </si>
  <si>
    <t>Betoniranje temeljne ploče u stubištu.</t>
  </si>
  <si>
    <t>Beton C30/37, vodonepropusan.</t>
  </si>
  <si>
    <t>Betoniranje zidova u stubištu.</t>
  </si>
  <si>
    <t>Izvedba ležajeva ("čepova") u zidovima stubišta.</t>
  </si>
  <si>
    <t xml:space="preserve">Izvedba ležajeva ("čepova") u zidovima od pune opeke u stubištu. Čepovi se izvode radi bolje veze postojećeg zida od pune opeke i novog armiranobetonskog zida koji se izvodi uz njega. Dimenzija ležaja je 28/18/15 cm (dužina=jedna opeka/visina=dvije opeke/dubina= jedna opeka). Štemanje pune opeke obaviti pažljivo da ne dođe od oštećenja zida. Nakon štemanja opeke ležaj očistiti i otprašiti (isprati vodom ili sl.), što je uključeno u jediničnu cijenu. </t>
  </si>
  <si>
    <t>Glatka jednostrana oplata</t>
  </si>
  <si>
    <t xml:space="preserve">Izvodi se 1 ležaj/m2 zida.                                                                                                                            Obračun po komadu ležaja. </t>
  </si>
  <si>
    <t>Betoniranje stubišta.</t>
  </si>
  <si>
    <t>Beton C 25/30, vodonepropusan.</t>
  </si>
  <si>
    <t>Beton C 25/30.</t>
  </si>
  <si>
    <t>Betoniranje ab zidova uz postojeće zidove od pune opeke. Beton  C 25/30. Obračun po m3 betona. Prosječna debljina zida cca 18 cm. Betoniranje ležajeva se ne obračunava posebno, uključeno je u ukupnu kubaturu betona ab zida.</t>
  </si>
  <si>
    <t xml:space="preserve">Premaz starog betona SN vezom. </t>
  </si>
  <si>
    <t>Ležajevi se izvode nakon što se odštema temelj, a radovi štemanja su obračunati u prethodnoj stavci.  Nakon štemanja temelj očistiti  i premazati SN vezom za bolji spoj sa novim betonom (posebno obračunato).</t>
  </si>
  <si>
    <t>Betoniranje temeljne ploče u stubištu vodonepropusnim betonom C30/37. Debljina podne ploče je 50 cm. Posebnu pažnju obratiti kod izvedbe ležajeva u postojećim temeljima, betone dobro izvibrirati. Postojeći temelj prije betoniranja po cijeloj kontaktnoj površini  premazati SN vezom za bolji kontakt novog i starog betona. Oplata nije predviđena, jer se betonira između postojećih temelja koji služe kao oplata. Armatura temeljne ploče i ležajeva temeljne ploče prema armaturnim nacrtima. Armatura se posebno obračunava. Obračun po m3 betona i m2 betonske površine koja se premazuje SN vezom.</t>
  </si>
  <si>
    <t xml:space="preserve">Betoniranje donjeg dijela AB zida prizemlja visine 1,0 m. Betonira se od kote temeljne ploče. Beton C 25/30. Na spoj zida i temeljne ploče postaviti bubreću brtvenu traku da se osigura vodonepropusnost spoja zida i temeljne ploče. </t>
  </si>
  <si>
    <t>Bubreća brtvena traka</t>
  </si>
  <si>
    <t>Betoniranje ab zidova uz postojeće betonske zidove prizemlja. Prosječna debljina zida cca 16 cm.</t>
  </si>
  <si>
    <t>Betoniranje podesta stubišta. Debljina ab ploče podesta je d= 16 cm. Podesti su na istoj visini kao postojeći podesti. Novu armaturu podesta treba povezati sa postojećom armaturom koja je sačuvana prilikom rušenja postojećih podesta (armatura u zoni ležaja, dužina armature cca 50-60 cm), a postojeći beton premazati SN vezom. Beton  C 25/30. Obračun po m3 betona, m2 oplate i m2 površine starog betona koja se premazuje SN vezom za bolju vezu starog i novog betona. Prilikom betoniranja ostaviti u ab ploči ankere ili sidrene ploče za stupove ograde stubišta (ankeri ili sidrene ploče su obračunati u stavci ograde).</t>
  </si>
  <si>
    <t>Ugradnja ankera ili sidrenih ploča za ogradu stubišta</t>
  </si>
  <si>
    <t>Betoniranje kosih krakova, gazišta i čela stubišta. Debljina ab ploče gazišta je d= 15 cm, širina gazišta je 30 cm, a visina čela je 17,8 cm. Beton  C 25/30. Obračun po m3 betona i m2 jednostrane oplate. Prilikom betoniranja ostaviti u betonu ankere ili sidrene ploče za stupove ograde stubišta (ankeri ili sidrene ploče su obračunati u stavci ograde).</t>
  </si>
  <si>
    <t>Betoniranje zidova uz izlog pekare.</t>
  </si>
  <si>
    <t>Glatka trostrana oplata</t>
  </si>
  <si>
    <t>Betoniranje ab grede.</t>
  </si>
  <si>
    <t>Ugradnja ankera u postojeće betonske zidove prizemlja. Ankeri su promjera 16 mm, izrađeni su od rebrastog čelika. Anker je u obliku slova "L" dim. 40/30 cm. Način ugradnje ankera: u betonskom zidu izbušiti pod kutem  30 ° rupu dubine 25-30 cm promjera 18 mm, očistiti je i otprašiti, rupu zapuniti epoxi smolom i u nju ugraditi čelični anker. Ugrađuje se 2 kom/m2 zida. Obračun po komadu ankera.</t>
  </si>
  <si>
    <t>Pažljivo uklanjanje slojeva ravnog krova u liniji izvedbe novih opečnih zidova. Uklanjaju se slojevi ravnog krova u širini 30 cm, a u dužini 120 cm. Pretpostavljeni slojevi ravnog krova su: betonske ploče debljine d=4-5 cm, mršavi beton debljine d= 6 cm na koji su položene ploče i sloj toplinske izolacije d= 10 cm. Slojeve zarezati strojno i pažljivo ukloniti da ne dođe do oštećenja slojeva ravnog krova koji se zadržavaju i da ne dođe do oštećenja hidroizolacije ravnog krova koja se nalazi na dnu ispod svih slojeva ravnog krova. Betonske ploče sačuvati za ponovnu uporabu. Obračun po m2 ravnog krova sa kojeg se uklanjaju slojevi.</t>
  </si>
  <si>
    <t>Uklanjanje slojeva ravnog krova dim. 30/120 cm na jednoj strani ravnog krova i uklanjanje slojeva ravnog krova dim. 30/120 cm na drugoj strani ravnog krova.</t>
  </si>
  <si>
    <t>Uklanjanje slojeva ravnog krova u linijama novih zidova i vertikalnih serklaža.</t>
  </si>
  <si>
    <t>Betoniranje vertikalnih serkalaža.</t>
  </si>
  <si>
    <t>Zidanje vanjskih nosivih zidova od blok opeke.</t>
  </si>
  <si>
    <t>Hidroizolacija.</t>
  </si>
  <si>
    <t>Dobava i ugradba kromiranih pragova na sudaru različitih vrsta podova. Kromirani flah profil presjeka 30x30x3 mm ili "L" profil 30x20 mm. Profil ugraditi prilikom izvedbe podne keramike stubišta. Obračun po m' ugrađenog kromiranog praga.</t>
  </si>
  <si>
    <t>Žbukanje unutrašnjih zidova od betona ili opeke.</t>
  </si>
  <si>
    <t xml:space="preserve">žbukanje fasadnih zidova produžnom žbukom. </t>
  </si>
  <si>
    <t>završni sloj fasade - silikatna fasadna žbuka granulacije 0-2 mm. Ral kao postojeći.</t>
  </si>
  <si>
    <t xml:space="preserve"> - zaštitu prozora, vrata, izloga i sl. i demontažu zaštite nakon završetka radova.</t>
  </si>
  <si>
    <t xml:space="preserve">Dobava, montaža i demontaža cijevne fasadne skele oko objekta koji je maksimalne visine 15,5 m.  Skelu izvesti prema "Pravilniku o zaštiti na radu u građevinarstvu". Ukoliko ne koristi atestiranu tipsku fasadnu skelu izvođač je dužan izraditi projekt skele. Obračun po m2 ortogonalne projekcije skele na pročelje (površina skele može biti maksimalno jednaka površini pročelja). </t>
  </si>
  <si>
    <t>Priprema podloge:</t>
  </si>
  <si>
    <t>Ugradnja morta</t>
  </si>
  <si>
    <t>Ugradnja spiralno oblikovanog sidra</t>
  </si>
  <si>
    <t>Ispunjavanje sljubnica</t>
  </si>
  <si>
    <t>Uklanjanje morta iz sljubnica opeke u dubini od 20 mm. Sljubnice (fuge) se produbljuju pažljivo bez razaranja bočnih stijenki opeke i kamena. Dozvoljeno je strojno i ručno čišćenje uz prethodnu demonstraciju načina i odobrenje nadzornog inženjera. Čišćenje zidova od ostataka prašine, masnoće, ulja, hrđe i slabo prionljivih dijelova. Postupak se izvodi dok se ne dobije čista i kvalitetna podloga. Nakon uklanjanja svih navedenih nedostataka, podlogu je potrebno navlažiti kako bi se spriječila ubrzana dehidracija morta.</t>
  </si>
  <si>
    <t>Zatvaranje sljubnica morta</t>
  </si>
  <si>
    <t>Izvedba bušotina</t>
  </si>
  <si>
    <t>Čišćenje pukotina i šupljina</t>
  </si>
  <si>
    <t>Injektiranje</t>
  </si>
  <si>
    <t xml:space="preserve">Ojačanje opečnih zidova metodom niskotlačnog injektiranja.  </t>
  </si>
  <si>
    <t>6.1.</t>
  </si>
  <si>
    <t>6.2.</t>
  </si>
  <si>
    <t>Ugradnja pakera:</t>
  </si>
  <si>
    <t>Površinsko brtvljenje pukotine:</t>
  </si>
  <si>
    <t>Izvedba slojeva poda u pekari.</t>
  </si>
  <si>
    <t>cementni estrih d= 5 cm.</t>
  </si>
  <si>
    <t>Izvedba slojeva poda u stubištu.</t>
  </si>
  <si>
    <t>Pretpostavljena visina slojeva poda u stubištu iznad podne ploče je cca 8-10 cm: teraco, betonska podloga-cementni estrih, hidroizolacija. Rušenje obaviti pažljivo da ne dođe do oštećenja nosivih zidova stubišta. Stvarna debljina podova će se odrediti na licu mjesta na početku rušenja. Obračun po m3 poda koji se ruši.</t>
  </si>
  <si>
    <t>Pažljivo zarezivanje obloge poda i postojećeg poda u liniji izvedbe novog temelja ispod izloga pekare. Podnu oblogu i slojeve poda pažljivo zarezati i ukloniti. Pretpostavljeni slojevi poda su: keramičke pločice, cementni estrih, toplinska izolacija, hidroizolacija, podna ploča. Ukupna pretpostavljena debljina slojeva poda je cca 25 cm, a širina rezanja je cca 55 cm (do ruba novog temelja+širina oplate). Armaturu podne ploče sačuvati, jer će se povezati sa armaturom nove podne ploče. Radove obaviti pažljivo da ne dođe do oštećenja poda koji se zadržava. Obračun po m3 poda koji se uklanja.</t>
  </si>
  <si>
    <t>Postojeći temelj je visine 1,0 m (pretpostavljena visina) i  pretposatavljene širine 50 cm. Štema se dio temelja između poprečnih temelja (temelji okomiti na izlog pekare). Štemanje temelja obaviti pažljivo da ne dođe do oštećenja dijela temelja koji se zadržava. Nakon štemanja temelj očistiti  i premazati SN vezoma za bolji spoj sa novim betonom. Obračun po m3 betona.</t>
  </si>
  <si>
    <t>Nasipavanje i nabijanje tamponskog sloja od kamenog  drobljenog materijala u slojevima debljine max 20 cm. Pretpostavljena visina nasipavanja 80 cm, širina nasipavanja 1,2 m. Zbijanje vršiti strojno, a zbijenost na vrhu nasipa mora biti min 40 MPa. Završni sloj mora biti horizontalan, na njega se postavljaju betonski opločnici. Obračun po m3 ugrađenog tampona u zbijenom stanju. U cijenu je uključeno ispitivanje zbijenosti tampona od strane ovlaštene pravne osobe.</t>
  </si>
  <si>
    <t>Obijanje žbuke sa vanjskih nosivih fasadnih zidova od opeke na kojima se izvodi FRCM sustav ili sa  zidova na kojima se saniraju pukotine.</t>
  </si>
  <si>
    <t>Štemanje temelja obaviti pažljivo da ne dođe do oštećenja dijela temelja koji se zadržava. Nakon štemanja temelj očistiti  i premazati SN vezom za bolji spoj sa novim betonom.</t>
  </si>
  <si>
    <t xml:space="preserve">Postojeći temelj je visine 1,0 m (pretpostavljena visina), a širine 115 cm na kraćoj strani stubišta i 50 cm na dužoj strani stubišta. </t>
  </si>
  <si>
    <t>Demontaža drvenih lajsni.</t>
  </si>
  <si>
    <t>Izvedba podložnog betona debljine d=5-6 cm ispod temeljne ploče i ispod temelja ab zidova uz izlog. Beton C 12/15. Izvodi se na zbijenoj podlozi od drobljenog kamenog materijala.</t>
  </si>
  <si>
    <t>Obijanje kompletne vapnene ili vapneno-cementne žbuke sa svih zidova u stubištu i sa špaleta otvora (prozori, vrta i sl.). Prosječna debljina žbuke je 5-6 cm. Sa opeke treba potpuno ukloniti žbuku, a obijanje obaviti pažljivo da ne dođe od oštećenja opeke u zidovima. Prilikom obijanja žbuke paziti da se ne oštete instalaterski ormarići u zidovima. Nakon obijanja žbuke zidove očistiti i otprašiti (isprati vodom ili sl.), što je uključeno u jediničnu cijenu. Obračun po m2 zida.</t>
  </si>
  <si>
    <t>Obijanje kompletne vapnene ili vepneno-cementne žbuke sa postojećih unutrašnjih i vanjskih zidova ili vertiklanih stupova uz koje se izvode nove armiranobetonske konstrukcije (zidovi ili ab platna). Prosječna debljina žbuke je 5-6 cm. Žbuku potpuno ukloniti, a obijanje obijanje obaviti pažljivo da ne dođe od oštećenja opeke ili betona. Prilikom obijanja žbuke paziti da se ne oštete instalacije u zidovima. Nakon obijanja žbuke zidove očistiti i otprašiti, što je uključeno u jediničnu cijenu stavke. Obračun po m2 obijene žbuke.</t>
  </si>
  <si>
    <t>Zidanje parapeta ispod prozora stubišta.</t>
  </si>
  <si>
    <t>Obijanje žbuke sa unutrašnjih zidova na kojima se izvodi FRCM sustav ili saniraju pukotine.</t>
  </si>
  <si>
    <t>Obijanje žbuke sa unutrašnjih nosivih i pregradnih zidova na kojima se saniraju pukotine.</t>
  </si>
  <si>
    <t>Obijanje žbuke sa vanjskih nosivih zidova od pune opeke na kojima se izvodi FRCM sustav.</t>
  </si>
  <si>
    <t>Obijanje žbuke sa vanjskih nosivih zidova od pune opeke ili betona na kojima se saniraju pukotine.</t>
  </si>
  <si>
    <t>Obijanje kompletne vapnene ili vapneno-cementne žbuke uključivo završni sloj sa vanjskih fasadnih zidova od pune opeke na kojima se izvodi FRCM sustav sanacije i obijanje žbuke sa vanjskih zidova od pune opeke i betona na kojima se saniraju pukotine. Prosječna debljina žbuke je 5-6 cm. Sa opeke treba potpuno ukloniti žbuku, a obijanje obaviti pažljivo da ne dođe od oštećenja opeke u zidovima. Prilikom obijanja žbuke paziti da se ne ošteti žbuka na špaletama otvora, jer se na špaletama ne izvodi FRCM sustav.  Nakon obijanja žbuke zidove očistiti i otprašiti, što je uključeno u jediničnu cijenu. Na zidovima na kojima se saniraju pukotine (ne izvodi FRCM sustav) po procjeni projektanta bit će potrebno obiti cca 50,0 m2 postojeće žbuke. Stvarna količina će se utvrditi na licu mjesta, prilikom obijanja žbuke. Oko svake pukotine u zidu treba obiti žbuku da se pukotina može sanirati. Izvođač će sa nadzornim inženjerom, a po potrebi i sa projektantom, prije početka radova pregledati zidove u kojima su vidljive pukotine i dogovoriti obim radova obijanja žbuke.Obračun po m2 obijene žbuke.</t>
  </si>
  <si>
    <t>Obijanje kompletne vapnene ili vepneno-cementne žbuke sa unutrašnjih nosivih i pregradnih zidova na kojima se izvodi FRCM sustav sanacije ili saniraju pukotine u zidovima. Prosječna debljina žbuke je 5-6 cm.  Sa opeke treba potpuno ukloniti žbuke, a obijanje obaviti pažljivo da ne dođe od oštećenja opeke u zidovima. Prilikom obijanja žbuke paziti da se ne oštete instalacije u zidovima.  Nakon obijanja žbuke zidove očistiti i otprašiti, što je uključeno u jediničnu cijenu.</t>
  </si>
  <si>
    <t>Na zidovima na kojima se saniraju pukotine (ne izvodi FRCM sustav) po procjeni projektanta bit će potrebno obiti cca 15 % postojeće žbuke. Stvarna količina će se utvrditi na licu mjesta, prilikom obijanja žbuke. Oko svake pukotine u zidu treba obiti žbuku da se pukotina može sanirati. Izvođač će sa nadzornim inženjerom, a po potrebi i sa projektantom, prije početka radova pregledati zidove u kojima su vidljive pukotine i dogovoriti obim radova obijanja žbuke.Obračun po m2 obijene žbuke.</t>
  </si>
  <si>
    <t xml:space="preserve">Grubo i fino žbukanje unutarnjih zidova produžnom žbukom. U svemu prema uputama proizvođača, a u cijenu je uključena priprema podloge, obrada špaleta s obaveznom ugradnjom kutne letve od pocinčanog čelika za unutrašnje žbukanje kao i kutni profili od pocinčanog čelika  na rubovima izbočenim završecima ili sudarima zidova. </t>
  </si>
  <si>
    <t xml:space="preserve">Sve spojeve opeke i betona rabicirati, što je uključeno u jediničnu cijenu.  Obračun po m2. Obračun nije po normativima, svi otvori vrata se odbijaju bez obzira na njihovu veličinu, a obrada špaleta oko prozora se kompenzira sa 3,0 m2 otvora prozora koji se ne odbija iz površine žbuke. Ukoliko se špalete ne žbukaju otvor se odbija u cijelosti. Napomena: za žbukanje obavezno koristiti gotovu žbuku u vrećama namjenjenu za unutrašnje prostore. </t>
  </si>
  <si>
    <t xml:space="preserve">Žbukanje vanjskih fasadnih zidova produžnom žbukom. Na većem dijelu zidova se izvodi FRCM sustav, a na manjem dijelu se ne izvodi. Zadržati postojeće profilacije u fasadi (izvedba profilacija se ne obračunava posebno). Izvedba žbuke u svemu prema uputama proizvođača i tehnologa FRCM sustava. Obračun po m2. Obračun nije po normativima, svi otvori vrata se odbijaju bez obzira na njihovu veličinu, jer se na špaletama ne izvodi FRCM sustav. Obrada špaleta oko prozora se kompenzira sa 3,0 m2 otvora prozora koji se ne odbija iz površine žbuke. Ukoliko se špalete ne žbukaju otvor se odbija u cijelosti. Napomena: za žbukanje obavezno koristiti gotovu žbuku u vrećama namjenjenu za vanjske prostore. Završni sloj fasade u prizemlju zgrade je kulir žbuka (kao postojeća), a završni sloj fasade u ostalim etažama je silikatna žbuka granulacije kao postojeći završni sloj (0-1 mm ili 0-2 mm).  </t>
  </si>
  <si>
    <t>završni sloj fasade - kulir žbuka, ral kao postojeći.</t>
  </si>
  <si>
    <t>Razna nespecificirana zidanje, prezidavanja, zazidavanja i podzidavanja.</t>
  </si>
  <si>
    <t>Zazidavanja punom opekom. Obračun po m3.</t>
  </si>
  <si>
    <t>Podzidavanja punom opekom. Obračun po m3.</t>
  </si>
  <si>
    <t>Zidanja punom opekom. Obračun po m3.</t>
  </si>
  <si>
    <t>Prezidavanja punom opekom. Obračun po m3.</t>
  </si>
  <si>
    <t>Uklanjanje morta iz sljubnica:</t>
  </si>
  <si>
    <t>Uklanjanje morta iz sljubnice u dubini od cca 4 cm. Uklanjanje se može vršiti ručno ili strojno (glodalicom za sljubnice). Obijanje žbuke je posebno obračunato.</t>
  </si>
  <si>
    <t>Nakon uklanjanja morta podlogu je potrebno očistiti i navlažiti kako bi se spriječila ubrzana dehidracija morta.Postupak se izvodi dok se ne dobije čista i kvalitetna podloga.</t>
  </si>
  <si>
    <t>Faze radova:</t>
  </si>
  <si>
    <t>Obračun po m sljubnice opečnog zida armirane spiralno oblikovanim sidrom.</t>
  </si>
  <si>
    <t>Obračun po m injektirane pukotine u zidu.</t>
  </si>
  <si>
    <t xml:space="preserve">Prije injektiranje, pukotine i šupljine treba isprati od ostataka žbuke, prašine i ostalih sastojaka koji onemogućavaju dobro prianjanje. Onečišćenja se odstranjuju ispuhavanjem komprimiranim zrakom. Suhe te jako upijajuće površine se moraju prethodno dobro navlažiti, kako bi se spriječila dehidracija smjese za injektiranje. </t>
  </si>
  <si>
    <t>Ugradnja morta.</t>
  </si>
  <si>
    <t>Priprema podloge.</t>
  </si>
  <si>
    <t>Armiranje sljubnica nosivog zida od pune opeke spiralno oblikovanim sidrima.</t>
  </si>
  <si>
    <t>Količina je pretpostavljena, a konačnu odluku o potrebi armiranja sljubnica u nosivim zidovima donijet će nadzorni inženjer uz konzultaciju sa projektantom nakon obijanja žbuke i mogućnosti potpunog uvida u stanje zida i veličinu pukotina.</t>
  </si>
  <si>
    <t>Odluku o potrebi i količini injektiranja pukotina u zidovima donijet će nadzorni inženjer uz konzultaciju sa projektantom nakon obijanja žbuke i mogućnosti potpunog uvida u stanje zida i veličinu pukotina.</t>
  </si>
  <si>
    <t>7.4.</t>
  </si>
  <si>
    <t>7.5.</t>
  </si>
  <si>
    <t>Injektiranje pukotina u betonskim zidovima prizemlja - konstruktivno ojačanje betonskih konstrukcija injektiranjem prema HRN EN 1504-5</t>
  </si>
  <si>
    <t>Obračun po m injektirane pukotine u betonskom zidu.</t>
  </si>
  <si>
    <t>Količina je pretpostavljena, a konačnu odluku o količini injektiranja pukotina donijet će nadzorni inženjer uz konzultaciju sa projektantom nakon obijanja žbuke i mogućnosti potpunog uvida u stanje betonskih zidova i veličinu pukotina.</t>
  </si>
  <si>
    <t>Rupe se buše prema pukotini linijski u razmaku od 10-15 cm, pod kutom od 45˚ s odmakom od 8-10 cm od pukotine.  Promjer rupe iznosi 10 mm. Rupe se buše tako da se presjeca pukotina. Prije ugradnje pakera rupe je potrebno ispuhati zrakom pod pritiskom kako prašina ne bi smetala prilikom prodiranja epoksidne smole. Preporuka je koristiti packere 10/110 mm.</t>
  </si>
  <si>
    <t>Izvedba novih slojeva poda na podestima u stubištu. Obračun po m2 poda. Slojevi podova su:</t>
  </si>
  <si>
    <t>toplinska izolacija, XPS d= 5 cm.</t>
  </si>
  <si>
    <t>Fasadnu skelu je potrebno podići oko cijelog objekta kako bi se mogli pregledati svi vanjski zidovi i utvrditi i sanirati oštećenja u zidovima.</t>
  </si>
  <si>
    <t>Opšav spoja fasade i susjednog objekta.</t>
  </si>
  <si>
    <t>Dobava i montaža horizontalnog neventiliranog opšava na spoju fasade objekta i susjednog objekta (Konzum). Razvijena širina opšava je do 45 cm. Izrađuje se od pocinčanog lima, debljina lima je 0,7 mm. Uključivo i podkonstrukcija na koju se opšav postavlja. Obračun po m opšava.</t>
  </si>
  <si>
    <t>Izrada, dobava i ugradnja  prozorskih klupčica izrađenih iz al. lima, za vanjsku montažu, boja bijela. Razvijena širina klupčica do 25 cm. Ugradnja prema pravilima struke ili uputama proizvođača. Spoj s profilom prozora te međusobne spojeve segmenata klupčice izvesti da onemogućava prodor vode, nagib klupčice min 5% prema van, bočne završetke klupčice zatvoriti odgovarajućim poklopcima. Klupčica se montira na prethodno zaglađenu i hidroizoliranu donju špaletu, montaža pomoću slabo ekspandirajuće pur pjene.Obračun prema m1 ugrađene klupčice.</t>
  </si>
  <si>
    <t>Prije izvedbe radova izvoditelj je dužan izraditi i projektantu i nadzoru predočiti detalje izvedbe i radioničke nacrte kao i materijale za izvedbu. Tek nakon izbora i odobrenja projektanta i nadzora može se otpočeti sa radom.</t>
  </si>
  <si>
    <t>Ograda na stubištu.</t>
  </si>
  <si>
    <t>Izrada i montaža ograde na unutrašnjem stubištu. rampi za invalide. Visina ograde do 110 cm. Izrađuje se od pravokutnih metalnih cijevnih profila: gornji profil koji je ujedno i rukohvat je dim. 40x40x4 mm, donji profil je dim. 40x20x4 mm, krajnje vertikale su dim. 40x20x4 mm, a ispuna ograde su vertikalni profili dim.1x30x3 mm. Stupove po potrebi ojačati kako bi ograda bila statički stabilna i zadovoljila propis po pitanju progiba vrha ograde. Ograda se dva puta premazuje temejnim premazom i dva puta završnim premazom. Boja ograde po odabiru predstavnika suvlasnika zgrade. Sidrene ploče ili vijke treba ubetonirati u beton prilikom betoniranja stubišta. Izvođač je dužan osigurati sidrene ploče ili ankere i prilikom betoniranja ih postaviti na njihove pozicije. Obračun po m ograde.</t>
  </si>
  <si>
    <t>PVC STOLARIJA</t>
  </si>
  <si>
    <t>Proširivanje otvora ulaznih vrata iz predprostora u stubište.</t>
  </si>
  <si>
    <t>Proširivanje otvora izlaznih vrata na ravni krov.</t>
  </si>
  <si>
    <t>Proširivanje otvora vrata kojima se iz predprostora ulazi u stubište. Dimenzija otvora je 135/230 cm. Otvor treba proširiti za cca 15 cm (za debljinu ab zida koji se izvodi u stubištu). Proširivanje u betonskom zidu debljine d=30 cm. Zid odrezati strojno. Prilikom rezanja paziti da ne dođe do oštećenja zida koji se zadržava i da ne dođe do oštećenja podne obloge u predprostoru. Obračun po komadu proširenog otvora.</t>
  </si>
  <si>
    <t>Proširivanje otvora vrata kojima se iz stubišta izlazi na ravni krov. Dimenzija otvora je 100/210 cm. Otvor treba proširiti za cca 15 cm (za debljinu ab zida koji se izvodi u stubištu). Proširivanje u zidu od pune opeke debljine d=30 cm. Zid odrezati strojno. Prilikom rezanja paziti da ne dođe do oštećenja zida koji se zadržava i da ne dođe do oštećenja podne obloge na ravnom krovu. Obračun po komadu proširenog otvora.</t>
  </si>
  <si>
    <t>Stavka 1: dvokrilna ostakljena vrata na ulazu u stubište, dim.135/230 cm. Izgled vrata u svemu kao postojeća vrata.</t>
  </si>
  <si>
    <t>Sve stavke koje su izložene direktnim udarima moraju na dijelovima koji su izloženi imati sigurnosna stakla.</t>
  </si>
  <si>
    <t>Stavka 2: jednokrilna puna vrata ispod podesta stepenica, dim.70/110 cm.</t>
  </si>
  <si>
    <t xml:space="preserve">Stavka 4: Drveni stubišni prozor 90/205 cm. </t>
  </si>
  <si>
    <t>Prije početka izvođenja radova, izvođač je obvezan dostaviti predstavniku suvlasnika zgrade i nadzoru na pregled i izbor uzorke pločica za oblaganje, i tek po izboru i odobrenju predstavnika stanara  i nadzora može otpočeti sa radovima. Dostava uzoraka podne i zidne keramike neće se posebno platiti već predstavlja trošak i obvezu izvođača.</t>
  </si>
  <si>
    <t>Oblaganje podesta stubišta. Način slaganja pločice prema dogovoru sa predstavnikom suvlasnika. Obračun po m2 podesta.</t>
  </si>
  <si>
    <t>Oblaganje čela stubišta. Visina čela je 17,8 cm, a dužina cca 120 cm. Pločice čela se uvlači ispod pločice gazišta ili ispod protukliznog profila na gazištu. Obračun po m2 čela stubišta.</t>
  </si>
  <si>
    <t xml:space="preserve">STOLARSKI RADOVI </t>
  </si>
  <si>
    <t>DRVENA STOLARIJA</t>
  </si>
  <si>
    <t>Dobava i ugradnja PVC stolarije.</t>
  </si>
  <si>
    <t>Dovratnik ulaznih vrata.</t>
  </si>
  <si>
    <t xml:space="preserve"> - sve predviđeno mjerama zaštite na radu i pravilima struke;</t>
  </si>
  <si>
    <t>STOLARSKI RADOVI UKUPNO:</t>
  </si>
  <si>
    <t>Oblaganje gazišta stubišta. Širina gazišta je 30 cm, a dužina cca 120 cm. Na rub gazišta treba postaviti protuklizni tipski inox profil po odabiru predstavnika stanara i nadzora ili koristiti tipske završne pločice sa utorom portiv proklizavanja, što je uključeno u jediničnu cijenu. Obračun po m2 gazišta.</t>
  </si>
  <si>
    <t>PRIPREMNI I ZAVRŠNI RADOVI:</t>
  </si>
  <si>
    <t>Dobava i ugradnja pvc vratašaca na oramarićima u stubištu. Vrata se ugrađuju u otvor u novom ab zidu. U otvoru se nalaze postojeći instalaterski oramarići. Vrata moraju imati bravicu i ključ koji će se predati predstavniku suvlasnika. Obračun po m2 vrata bez obzira na njihovu veličinu.</t>
  </si>
  <si>
    <t>Vrata na ormarićima u stubištu.</t>
  </si>
  <si>
    <t>Prije izvedbe radova izvoditelj je dužan izraditi i dati na suglasnost nadzoru radioničke nacrte kao i materijale za izvedbu. Tek nakon izbora i odobrenja projektanta i nadzora može se otpočeti sa radom.</t>
  </si>
  <si>
    <t>REKAPITULACIJA GRAĐEVINSKIH RADOVA:</t>
  </si>
  <si>
    <t xml:space="preserve">A / </t>
  </si>
  <si>
    <t>GRAĐEVINSKI RADOVI</t>
  </si>
  <si>
    <t>C /</t>
  </si>
  <si>
    <t>ELEKTRIČNE INSTALACIJE</t>
  </si>
  <si>
    <t>PLINSKE INSTALACIJE</t>
  </si>
  <si>
    <t>Betoniranje AB vertikalnih serklaža na završetku zida od blok opeke. Serklaž dimenzija 25/25 cm. Beton C25/30. Oplata glatka, trostrana. U postojeću podnu ab ploču i u postojeću stropnu ab ploču ubušiti ankere. Promjer ankera je 14 mm, dužina ankera je 60 cm. Dubina rupe u ab ploči je 12 cm, a prormjer rupe je 16 mm. Obračun po m3 betona, m2 oplate i komadu ankera. Sva otežanja betoniranja serklaža, jer se beton mora sipati kroz otvor na vrhu oplate, a zatim nakon demontaže oplate treba obraditi taj dio serklaža, treba uračunati u jediničnu cijenu.</t>
  </si>
  <si>
    <t>Faza projekta: Troškovnik građevinskih radova</t>
  </si>
  <si>
    <t>Zaštita inventara u stanovima.</t>
  </si>
  <si>
    <t xml:space="preserve">Izvođač radova je obvezan organizaciju gradilišta izvesti prema odredbama Zakona o zaštiti na radu i Pravilnika o zaštiti na radu na privremenim i pokretnim gradilištima, izraditi shemu uređenja gradilišta i napraviti Plan izvođenja radova. Izvođač radova je obvezan za potrebe gradilišta osigurati dovoljan broj kemijskih wc-a. </t>
  </si>
  <si>
    <t>Radovi na organizaciji i formiranju gradilišta se ne obračunavaju posebno (dobava i postava gradilišne ograde, gradilišnih kontejnera, dovoljnog broja kemijskih wc-a itd.), uključeni su u jedinične cijene radova.</t>
  </si>
  <si>
    <t>Betoniranje podne ploče u stubištu.</t>
  </si>
  <si>
    <t>5.1.1.</t>
  </si>
  <si>
    <t>5.1.2.</t>
  </si>
  <si>
    <t>7.1.</t>
  </si>
  <si>
    <t>Jednostrano ojačanje vanjskih nosivih zidova od pune opeke. Obračun po m2 površine zida.</t>
  </si>
  <si>
    <t>EPS d= 1+1=2 cm.</t>
  </si>
  <si>
    <t>Premještanje vrata.</t>
  </si>
  <si>
    <t>Demontaža i ponovna montaža vrata kojima se iz stubišta izlazi na ravni krov (terasu). Vrata su drvena dim. 95/205 cm. Prilikom demontaže paziti da se vrata ne oštete, štete izvođač sanira o svom trošku. Obračun po komadu vrata.</t>
  </si>
  <si>
    <t>Ugradnja ankera u postojeću podnu ab ploču i stropnu ab ploču. Ankeri promjera 14 mm, dužine 1,0 m. Kod ugradnje ankera u stropnu ab ploču najprije ugraditi anker, onda vrh rupe zatvoriti brtvenim kitom da ne "iscuri" epoxi smola, a zatim u rupu "ušpricati epoxi smolu.  Ugradnju ankera u podnu ab ploči izvesti na uobičajeni način.</t>
  </si>
  <si>
    <t>Betoniranje AB grede iznad ab zidova koji se izvode uz izlog pekare. Širina grede je 35 cm, a visina grede je 50 cm. Ležajevi grede su novi ab zidovi koji se izvode uz izlog pekare. Obračun po m3 betona i po m2 oplate.</t>
  </si>
  <si>
    <t>Stavka 3: Jednokrilni otklopno-zaokretni prozor dim. 90/140 cm, bez rolete.</t>
  </si>
  <si>
    <t xml:space="preserve">Stavka 4: Jednokrilni otklopno-zaokretni prozor dim. 70/205 cm, bez rolete. </t>
  </si>
  <si>
    <t>Pretpostavljena debljina AB podne ploče je 15-20 cm. Rušenje obaviti pažljivo da ne dođe do oštećenja nosivih zidova stubišta. Stvarna debljina AB podne ploče odredit će se na licu mjesta na početku rušenja. Obračun po m3 AB ploče koja se ruši.</t>
  </si>
  <si>
    <t xml:space="preserve">Štemanje ležaja za novi temelj u postojećem temelju ispod srednjeg zida (zid koji dijeli izlog na dva dijela). U temelju se izvodi ležaj za novi temelj. Visina ležaja je 50 cm, dubina ležaja je 50 cm, a širina ležaja je 75 cm. Obračun po komadu izvedenog ležaja (ležaj dim.75/50/50 cm). Postojeći temelj je visine 1,0 m (pretpostavljena visina) i pretpostavljene širine 115 cm. Štemanje obaviti pažljivo da se ne ošteti dio temelja koji se zadržava. Nakon štemanja temelj očistiti i premazati SN vezom (posebno obračunato). U postojećem temelju nakon štemanja izbušiti rupe za armaturu novih temelja. </t>
  </si>
  <si>
    <t>Izvedba ležaja dim. 50/75/50 cm. Obračun po komadu ležaja.</t>
  </si>
  <si>
    <t>Bušenje rupa kroz preostali dio temelja radi ugradnje ankera za povezivanje armature lijevog i desnog temelja. Promjer rupa je 20 mm i 14 mm, a dubina bušenja je 45 cm (debljina preostalog temelja).  Obračun po komadu rupe.</t>
  </si>
  <si>
    <t>Rupe promjera 20 mm.</t>
  </si>
  <si>
    <t>Rupe promjera 14 mm.</t>
  </si>
  <si>
    <t>Demontaža ograde stubišta i ograde ispred stubišnih prozora.</t>
  </si>
  <si>
    <t>Demontaža ograde na stubištu visine 100 cm. Vertikale ograde su od okruglih metalnih profila na razmaku 15 cm, metalni profili su na vrhu povezani sa metalnim flahom, a na njega je postavljen drveni rukohvat. Obračun po m ograde.</t>
  </si>
  <si>
    <t>Rušenje postojećeg betonskog stubišta i stepenice na vrhu stubišta. Debljina podesta je 20 cm, a debljina krakova stubišta je 10-12 cm (beton + slojevi poda). Prilikom rušenja podesta u zoni ležajeva novog stubišta sačuvati armaturu ležajeve podesta kako bi se armatura novog stubišta s njom povezala. Rušenje obaviti pažljivo da ne dođe do oštećenja zidova i podova koji se zadržavaju. Sva nastala oštećenja izvođač sanira o svom trošku. Obračun po m3 betona stubišta i kg čelične konstrukcije kojom je poduprto postojeće stubište.</t>
  </si>
  <si>
    <t>2.4.</t>
  </si>
  <si>
    <t>Ugradnja ankera u postojeće betonske temelje. Ankeri su promjera 16 mm ili 10 mm, izrađeni su od rebrastog čelika. Anker je ravan, dužine 1,2 m. Način ugradnje ankera: u betonskom zidu izbušiti pod kutem 15 ° rupu dubine 25-30 cm promjera 2 mm većeg od promjera ankera, rupu očistiti i otprašiti, rupu zapuniti epoxi smolom i u nju ugraditi čelični anker. Obračun po komadu ankera.</t>
  </si>
  <si>
    <t>Ankeri promjera 16 mm.</t>
  </si>
  <si>
    <t>Ankeri promjera 10 mm.</t>
  </si>
  <si>
    <t xml:space="preserve">Betoniranje gornjeg dijela AB zida prizemlja visine: na nižem dijelu cca 210 cm, a na višem dijelu cca 350 cm.  1,0 m. Betonira se od kote temeljne ploče.                                Beton C 25/30. </t>
  </si>
  <si>
    <t>Za bolje povezivanje ab zidova i postojećih betonskih zidova u postojeće zidove treba ugraditi čelične ankere. Armatura ab zidova prema armaturnim nacrtima, armatura se posebno obračunava. Betonske površine starog zida premazati SN vezom za bolju vezu starog i novog betona. Na spoj zida i linijskog temelja postaviti bubreću brtvenu traku. Obračun po m3 betona, m2 oplate, m brtvene trake i m2 betonske površine koja se premazuje SN vezom.</t>
  </si>
  <si>
    <t xml:space="preserve">Betoniranje armiranobetonskih zidova uz izlog pekare betonom C 25/30. Zidovi su debljine 35 cm, širine 100 cm, a izvode se uz postojeće zidove od betona (zidovi prizemlja). </t>
  </si>
  <si>
    <t>Betoniranje armiranobetonskih zidova u stubištu betonom C 25/30. Zidovi su prosječne debljine 16 ili  18 cm, a izvode se uz postojeće zidove od opeke (zidovi kata)  ili uz postojeće zidove od betona (zidovi prizemlja). Za bolje povezivanje ab zidova i postojećih betonskih zidova u postojeće zidove treba ugraditi čelične ankere, a za povezivanje  ab zidova i postojećih zidanih zidova u postojećim zidovima od pune opeke treba izvesti ležajeve ("čepove") Izvedba čepova se posebno obračunava.  Armatura ab zidova i ležajeva prema armaturnim nacrtima, armatura se posebno obračunava. Otežanja zbog izvedbe otvora u novim ab zidovima (otvori oko instal. ormarića, oko vrata, prozora i sl.) su uključena u jediničnu cijenu.  Obračun po m3 betona, m2 oplate, m brtvene trake i m2 betonske površine koja se premazuje SN vezom. Armatura zidova i ležajeva je posebno obračunata.</t>
  </si>
  <si>
    <t>Ugradnja ankera u postojeće betonske zidove prizemlja. Ankeri su promjera 10 mm, izrađeni su od rebrastog čelika. Anker je ravan. Način ugradnje ankera: u betonskom zidu izbušiti pod kutem  15° rupu dubine 25-30 cm promjera 14 mm, očistiti je i otprašiti, rupu zapuniti epoxi smolom i u nju ugraditi čelični anker. Ugrađuje se 1 kom/25-30 cm u cik-cak rasporedu. Obračun po komadu ankera.</t>
  </si>
  <si>
    <t>Betoniranje ab vijenca.</t>
  </si>
  <si>
    <t>Betoniranje AB vijenca na vrhu parapeza koji se zidaju ispod stubišnih prozora. Dimenzija ab vijenca je 15/53 cm. Beton C25/30. Oplata glatka, trostrana. Zidanje treba izvesti prije betoniranja vijenca. Obračun po m3 betona, m2 oplate.</t>
  </si>
  <si>
    <t>Zidanje parapeta ispod prozora stubišta od blok opeke debljine d=25cm. Visina parapeta je zida je cca 0,85 m, a širina 90 cm. Izvedba u svemu prema uputama proizvođaća u odgovarajućem  produžnom cementnom mortu. Svaku drugu fugu zida povezati sa postojećim ab stupom, a to je uključeno u jediničnu cijenu stavke. Povezivanje se vrši ankerima od betonskog čelika promjera 6 mm dužine 40 cm. U vertikalnom serklažu se pod kutom cca 20° buše rupe promjera 10 mm, dubine cca 15 cm. Nakon čišćenja rupa u njih se ulijeva epoxi smola i ugrađuju ankeri.     Obračun po m3 izvedenog zida.</t>
  </si>
  <si>
    <t>25.</t>
  </si>
  <si>
    <t>Izvedba ležajeva za ab vijenac.</t>
  </si>
  <si>
    <t>Izvedba ležaja za vijenac koji će se izvesti iznad novih parapeta stubišnih prozora. Širina ležaja je 20 cm, dubina ležaja je cca 15 cm, a izvodi se u zidu od pune opeke. Obračun po m ležaja.</t>
  </si>
  <si>
    <t>26.</t>
  </si>
  <si>
    <t>27.</t>
  </si>
  <si>
    <t xml:space="preserve">Demontaža reklama, ormarića, nadstrešnice, antene i sl. koji se nalaze na fasadi zbog izvedbe ojačanja fasadnih zidova. Demontirane stvari predati vlasnicima. Demontaže obaviti pažljivo da se ne oštete, a sve štete izvođač nadoknađuje iz svojih sredstava. Nije predviđena ponovna montaža onoga što se demontira. Obračun komplet. </t>
  </si>
  <si>
    <t xml:space="preserve">Demontaža bankomata. </t>
  </si>
  <si>
    <t>Demontaža bankomata i predaja vlasniku uz svu potrebnu proceduru. Obračun po komadu.</t>
  </si>
  <si>
    <t>Betoniranje unutrašnjeg armiranobetonskog stubišta i stepenice na vrhu stubišta. Beton C25/30. Oplata glatka, armatura se obračunava posebno.</t>
  </si>
  <si>
    <t>Ugradnja ankera u postojeću ab stropnu ab ploču. Ankeri promjera 16 mm ili 10 mm. Kod ugradnje ankera u stropnu ab ploču najprije ugraditi anker, onda vrh rupe zatvoriti brtvenim kitom da ne "iscuri" epoxi smola, a zatim u rupu "ušpricati epoxi smolu.  Ugradnju ankera u podnu ab ploči izvesti na uobičajeni način.</t>
  </si>
  <si>
    <r>
      <t xml:space="preserve"> - Ankeri </t>
    </r>
    <r>
      <rPr>
        <sz val="11"/>
        <rFont val="Calibri"/>
        <family val="2"/>
        <charset val="238"/>
      </rPr>
      <t>Ø</t>
    </r>
    <r>
      <rPr>
        <sz val="11"/>
        <rFont val="Arial"/>
        <family val="2"/>
        <charset val="238"/>
      </rPr>
      <t>16 mm, anker je ravan, dužine 1,0 m</t>
    </r>
  </si>
  <si>
    <t xml:space="preserve"> - Ankeri promjera Ø10 mm, anker je u obliku slova "L" ukupne dužine 80 cm (15/65 cm).</t>
  </si>
  <si>
    <t>Žbukanje ab stupova reparaturnim mortom.</t>
  </si>
  <si>
    <t>Žbukanje ab stupova na ravnom krovu sa reparaturnim mortom uz pripremu podloge. Priprema podloge obuhvaća uklanjanje oštećenog dijela betona nakon obijanja žbuke, čišćenje armature, premaz betona i armature premazom za bolju vezu sa reparaturnim mortom i žbukanje stupova reparaturnim mortom u debljini cca 2 cm. Obračun po m2 ožbukanog stupa.</t>
  </si>
  <si>
    <t>Uklanjanje morta iz sljubnica opeke u dubini od 20 mm. Sljubnice (fuge) se produbljuju pažljivo bez razaranja bočnih stijenki opeke i kamena. Dozvoljeno je strojno i ručno čišćenje uz odobrenje nadzora. Čišćenje zidova od ostataka prašine, masnoće, ulja, hrđe i slabo prionljivih dijelova. Postupak se izvodi dok se ne dobije čista i kvalitetna podloga. Nakon toga podlogu navlažiti kako bi se spriječila ubrzana dehidracija morta.</t>
  </si>
  <si>
    <t>- unutrašnja prozorska klupčica od pvc-a, debljina klupčice 2 cm, boja bijela;</t>
  </si>
  <si>
    <t>Vanjske prozorske klupčice su posebno obračunate, a unutrašnje prozorske klupčice i ostakljenje je uključeno u jediničnu cijenu. 
Sve mjere kontrolirati  u naravi. Obračun po komadu.</t>
  </si>
  <si>
    <t>Jednostrano ojačanje unutrašnjih nosivih zidova od pune opeke. Obračun po m2 površine zida.</t>
  </si>
  <si>
    <t>Demontaža reklama, ormarića, nadstrešnica i sl. koji se nalaze na fasadi.</t>
  </si>
  <si>
    <t xml:space="preserve">Demontaža ormarića, tabli, pp aparata i sl. koji se nalaze na zidovima stubišta. </t>
  </si>
  <si>
    <t>Demontaža ormarića, tabli, pp aparata i sl. koji se nalaze na zidovima stubišta i predaja suvlasnicima. Nije predviđena ponovna montaža. Obračun komplet.</t>
  </si>
  <si>
    <t>12.1.</t>
  </si>
  <si>
    <t>12.2.</t>
  </si>
  <si>
    <t>13.1.</t>
  </si>
  <si>
    <t>13.2.</t>
  </si>
  <si>
    <t>18.1.</t>
  </si>
  <si>
    <t>18.2.</t>
  </si>
  <si>
    <t>19.1.</t>
  </si>
  <si>
    <t>19.2.</t>
  </si>
  <si>
    <t>23.1.</t>
  </si>
  <si>
    <t>23.2.</t>
  </si>
  <si>
    <t>23.3.</t>
  </si>
  <si>
    <t>24.1.</t>
  </si>
  <si>
    <t>24.2.</t>
  </si>
  <si>
    <t>24.3.</t>
  </si>
  <si>
    <t>24.4.</t>
  </si>
  <si>
    <t>24.5.</t>
  </si>
  <si>
    <t>28.</t>
  </si>
  <si>
    <t>29.</t>
  </si>
  <si>
    <t>30.</t>
  </si>
  <si>
    <t>31.</t>
  </si>
  <si>
    <t>14.1.</t>
  </si>
  <si>
    <t>14.2.</t>
  </si>
  <si>
    <t>Kameni pragovi na vratima.</t>
  </si>
  <si>
    <t>Dobava i ugradnja drvenih pregova na ulaznim vratima u stanove. Debljina praga je 2 cm, širina praga je cca 25 cm. Prag od kamena po odabiru predstavnik astanara. Postavlja se na betonsku podlogu. Obračun po komadu praga.</t>
  </si>
  <si>
    <t>Stavka 5: Višedjelna fasadna PVC stijena na pekari, dim. 335/350 cm. Izgled stijene kao postojeća.</t>
  </si>
  <si>
    <t>Žbukanje unutrašnjih nosivih zidova na kojima se izvodi FRCM sustav. Minimalna debljina žbuke.</t>
  </si>
  <si>
    <t>Žbukanje unutrašnjih nosivih i pregradnih zidova u stubištu i u stanovima. Na betonskim zidovima minimalna debljina žbuke.</t>
  </si>
  <si>
    <t>Razna manja posebno nespecificirana zazidavanja, podzidavanja i zidanja (ormarići, prodori i sl.) koja nisu specificirana u prethodnim stavkama troškovnika. Male količine. Zidanje punom opekom ili blok opekom u produžnom mortu.</t>
  </si>
  <si>
    <t>Radni sati za radove na demontaži i ponovnoj montaži namještaja u stanovima i svega ostalog što ometa izvođače prilikom izvođenja radova. Radne sate odobraba nadzorni inženjer upisom u građevinski dnevnik. Obračunato je 20 sati po svakom stanu. Točan obračun će se napraviti na temelju građevinske knjige. Obračun po satu.</t>
  </si>
  <si>
    <t>Radni sati za demontažu i ponovnu montažu namještaja i opreme u stanovima.</t>
  </si>
  <si>
    <t>Završno čišćenje prostora nakon  izvedbe radova prije primopredaje radova. Obračun po m2 neto površine.</t>
  </si>
  <si>
    <t>sat</t>
  </si>
  <si>
    <t>Izvedba hidroizolacije na ravnom krovu ispod zidova od blok opeke, na špaletama prozora, na temeljima ispod novih ab zidova i na podnoj ploči u stubištu. Hidroizolacija se izvodi certicifiranim sustavom elastičnog polimercementnog hidroizolacijskog premaza u svemu prema uputama i tehničkom listu proizvođača. Obračun po m2 površine na kojoj se izvodi hidroizolacija.</t>
  </si>
  <si>
    <t>Zidanje vanjskih zidova od blok opeke debljine d=25cm. Visina zida je 2,7 m. Zid se izvodi na ravnom krovu zgrade između podne ab ploče i stropne ab ploče. Izvedba u svemu prema uputama proizvođača u odgovarajućem  produžnom cementnom mortu. Svaku drugu fugu zida povezati sa postojećim ab stupom, a to je uključeno u jediničnu cijenu stavke. Povezivanje se vrši ankerima od betonskog čelika promjera 10 mm dužine 40 cm. U vertikalnom serklažu se pod kutom cca 20° buše rupe promjera 14 mm, dubine cca 15 cm. Nakon čišćenja rupa u njih se ulijeva epoxi smola i ugrađuju ankeri.     Obračun po m3 izvedenog zida.</t>
  </si>
  <si>
    <t>Svi radovi se moraju izvoditi prema tehničkim uputama proizvođača sustava. Izvedbu sustava treba pratiti tehnolog proizvođača sustava, a njegov angažman tijekom izvedbe sustava treba uračunati u jediničnu cijenu svake stavke.</t>
  </si>
  <si>
    <r>
      <t>U pripremljenu sljubnicu ugrađuje se odgovarajući mort ručno ili strojno. Karakteristike morta su: modul elastičnosti E= 21,500 N/mm</t>
    </r>
    <r>
      <rPr>
        <vertAlign val="superscript"/>
        <sz val="11"/>
        <rFont val="Arial"/>
        <family val="2"/>
        <charset val="238"/>
      </rPr>
      <t>2</t>
    </r>
    <r>
      <rPr>
        <sz val="11"/>
        <rFont val="Arial"/>
        <family val="2"/>
        <charset val="238"/>
      </rPr>
      <t>, tlačna čvrstoća nakon 28 dana 46,5 N/mm</t>
    </r>
    <r>
      <rPr>
        <vertAlign val="superscript"/>
        <sz val="11"/>
        <rFont val="Arial"/>
        <family val="2"/>
        <charset val="238"/>
      </rPr>
      <t>2</t>
    </r>
    <r>
      <rPr>
        <sz val="11"/>
        <rFont val="Arial"/>
        <family val="2"/>
        <charset val="238"/>
      </rPr>
      <t>, max. zrno agregata 1 mm. Mort se ugrađuje debljini 2 cm u sljubnicu zida.</t>
    </r>
  </si>
  <si>
    <t>Nabava i ugradnja spiralno oblikovanog sidra. Sidro se utiskuje u prethodno nanšeni sloj morta. Promjer spiralnog sidra (Ø 6, 8 ili 10 mm) ovisi o visini sljubnice postojećeg zida, kao i o projektnom zahtjevu.</t>
  </si>
  <si>
    <r>
      <t>Ugradnja odgovarajućeg bescementnog morta u sljubnice. Karakteristike morta su: tlačna čvrstoća 5 N/mm</t>
    </r>
    <r>
      <rPr>
        <vertAlign val="superscript"/>
        <sz val="11"/>
        <rFont val="Arial"/>
        <family val="2"/>
        <charset val="238"/>
      </rPr>
      <t>2</t>
    </r>
    <r>
      <rPr>
        <sz val="11"/>
        <rFont val="Arial"/>
        <family val="2"/>
        <charset val="238"/>
      </rPr>
      <t xml:space="preserve">, max. zrno 4 mm. </t>
    </r>
  </si>
  <si>
    <t xml:space="preserve">Nabava i ugradnja vapnenog morta na bazi trass-a (vulkanski pepeo) tlačne čvrstoće 5 MPa. Sljubnice zida je potrebno zapuniti sa vapnenim mortom kako bi se spriječilo istjecanje niskoviskozne smjese. U slučaju jakog oštećenja opeke, potrebno je zatvoriti cijelo naličje zida. </t>
  </si>
  <si>
    <t xml:space="preserve">Rupe se buše u pravilnom rasteru u dužini 2/3 debljine zida. Promjer rupa se kreće od promjera φ10  do  φ18 mm. Horizontalni i vertikalni razmak pakera iznosi 20 do 40 cm ako se radi o cjelovitoj konsolidaciji, a ako se radi o popunjavanju pukotina rupe se buše naizmjenično sa svake strane pukotine na vertikalnom razmaku 20 do 30 cm. </t>
  </si>
  <si>
    <t xml:space="preserve">Injektiranje se vrši pod niskim tlakom (1-3 bara) sa niskoviskoznom cementnom smjesom. Smjesa se dodaje u čistu vodu i miješa se bez grudica. Ispunjavanje šupljina i pukotina vrši se pomoću pumpe za injektiranje putem free flow pakera (injektora). Karakteristike materijala:                                                                        Čvrstoća: cca 16 N/mm2                                                                   Vlačna čvrstoća: 0.30 N/mm2
Modul elastičnosti E=9600 MPa                                                                                                          Injektiranje/ispunjavanje ziđa se vrši od niže prema višoj koti. Kontrola ispunjenosti, odnosno prelaska na slijedeći (viši paker) je kada na gornjem/višem pakeru materijal počne istjecati. Nakon toga se može preseliti na slijedeću poziciju.                                                            </t>
  </si>
  <si>
    <t>Ojačanje opečnih zidova sustavom tkanine od karbonskih vlakana (FRCM sustav).</t>
  </si>
  <si>
    <t>Obračun po m2 površine opečnog zida ojačanog FRCM sustavom. Svi otvori na zidu se odbijaju, a špalete se obračunavaju po m2; na špaletama otvora se također izvodi FRCM sustav.</t>
  </si>
  <si>
    <t xml:space="preserve">Nabava i ugradnja odgovarajućeg reparaturnog morta tlačne čvrstoće ≥15MPa, dinamički modul elastičnosti 19,3 GPa, maksimalne debljine zrna 1.2mm. Podlogu je potrebno izravnati. </t>
  </si>
  <si>
    <t>Ugradnja mrežice od karbonskih vlakana.</t>
  </si>
  <si>
    <t>Nabava i ugradnja mrežice od karbonskih vlakana. Karakteristike mrežice su:
Vlačna čvrstoća u smjeru osnove [KN/m]≥ 80
Vlačna čvrstoća u smjeru osnove [KN/m]≥ 70
U prethodno pripremljenu i navlaženu podlogu nanosi se odgovarajući mort u debljini 5 mm u kojeg su u svježem stanju utiskuje mreža. Preklapanje mreže iznosi 30 cm u uzdužnom smjeru i 10 cm u poprečnom smjeru. Nakon što je mreža utisnuta u prvi sloj morta, nanosi se još jedan sloj u debljini od 5 mm. Obračun  po m2 zida.</t>
  </si>
  <si>
    <t>Ugradnja užadi od karbonskih vlakana.</t>
  </si>
  <si>
    <t>Nabava i ugradnja FRP užadi promjera 10 mm od karbonskih vlakana za sidrenje mreže.
Karakteristike užeta su:
Srednja vlačna čvrstoća: ≥1600 MPa
Modul elastičnosti: 147200 MPa
Karbonska užad se ugrađuje u prethodno pripremljene rupe promjera 12 mm dubine 30 cm. Uže se treba sidriti 50 cm u konstrukciji, ostatak užadi (20cm) se se lijepi na površinu zida. Uže se učvršćuje u konstrukciju pomoću kemijskih sidara ili epoksidnog ljepila tipa. Obračun po komadu ugrađenog užeta.</t>
  </si>
  <si>
    <t>Uže se učvršćuje u konstrukciju pomoću kemijskih sidara ili epoksidnog ljepila. Količina sidara cca 1,3 kom/m2.</t>
  </si>
  <si>
    <t>Dvostrano ojačanje unutrašnjih nosivih zidova od pune opeke. Obračun po m2 površine zida. Unutar stavke obračunata je površina oba lica zida.</t>
  </si>
  <si>
    <r>
      <t>Nakon ugradnje pakera, ukoliko je pukotina šira od 0,1 mm potrebno je pukotinu površinski zatvoriti epoksidnim ljepilo kako bi se spriječilo istjecanje smole. Karakteristike epoksidnog ljepila su: Tlačna čvrstoća 82 N/mm</t>
    </r>
    <r>
      <rPr>
        <vertAlign val="superscript"/>
        <sz val="11"/>
        <rFont val="Arial"/>
        <family val="2"/>
        <charset val="238"/>
      </rPr>
      <t>2</t>
    </r>
    <r>
      <rPr>
        <sz val="11"/>
        <rFont val="Arial"/>
        <family val="2"/>
        <charset val="238"/>
      </rPr>
      <t>, Modul elastičnosti 8600N/mm</t>
    </r>
    <r>
      <rPr>
        <vertAlign val="superscript"/>
        <sz val="11"/>
        <rFont val="Arial"/>
        <family val="2"/>
        <charset val="238"/>
      </rPr>
      <t>2</t>
    </r>
    <r>
      <rPr>
        <sz val="11"/>
        <rFont val="Arial"/>
        <family val="2"/>
        <charset val="238"/>
      </rPr>
      <t>, čvrstoća prijanjanja ≥2.9 N/mm2, koeficijent toplinskog istezanja αT=3.9 x 10-5 K</t>
    </r>
    <r>
      <rPr>
        <vertAlign val="superscript"/>
        <sz val="11"/>
        <rFont val="Arial"/>
        <family val="2"/>
        <charset val="238"/>
      </rPr>
      <t>-1</t>
    </r>
    <r>
      <rPr>
        <sz val="11"/>
        <rFont val="Arial"/>
        <family val="2"/>
        <charset val="238"/>
      </rPr>
      <t>. Nakon injektiranja potrebno je uloniti pakere i rupe zatvoriti sa brzovezujućim mortom.</t>
    </r>
  </si>
  <si>
    <r>
      <t>Injektiranje pukotina epoksidnom smolom. Karakteristike smole su: tlačna čvrstoća 60 N/mm</t>
    </r>
    <r>
      <rPr>
        <vertAlign val="superscript"/>
        <sz val="11"/>
        <rFont val="Arial"/>
        <family val="2"/>
        <charset val="238"/>
      </rPr>
      <t>2</t>
    </r>
    <r>
      <rPr>
        <sz val="11"/>
        <rFont val="Arial"/>
        <family val="2"/>
        <charset val="238"/>
      </rPr>
      <t>, savojna vlačna čvrstoća 45,7 N/mm</t>
    </r>
    <r>
      <rPr>
        <vertAlign val="superscript"/>
        <sz val="11"/>
        <rFont val="Arial"/>
        <family val="2"/>
        <charset val="238"/>
      </rPr>
      <t>2</t>
    </r>
    <r>
      <rPr>
        <sz val="11"/>
        <rFont val="Arial"/>
        <family val="2"/>
        <charset val="238"/>
      </rPr>
      <t>, Modul elastičnosti 2600 N/mm</t>
    </r>
    <r>
      <rPr>
        <vertAlign val="superscript"/>
        <sz val="11"/>
        <rFont val="Arial"/>
        <family val="2"/>
        <charset val="238"/>
      </rPr>
      <t>2</t>
    </r>
    <r>
      <rPr>
        <sz val="11"/>
        <rFont val="Arial"/>
        <family val="2"/>
        <charset val="238"/>
      </rPr>
      <t xml:space="preserve">, viskoznost 310 mPa*s, izduženje pri prekidu 6.1%.  Injektiranje se izvodi jednokomponentnom klipnom pumpom. Tlak injektiranje je od 30 do 100 bara. Točan tlak se prilagođava prilikom izvođenja radova. Stavka obuhvaća sav rad, opremu i materijal. 
</t>
    </r>
  </si>
  <si>
    <t>Izrada sokla od keramičkih pločica, visine 8 cm. Spoj sokl-zid, sokl-pod zabrtviti trajnoelestičnim kitom. 
U cijenu je uključeno:
-priprema podloge,
- odgovarajuće ljepilo,
-fuga 2mm, boja prema odabiru predstavnika stanara, 
-brtvljenje dilatacijskih spojeva, 
-rad i pomoćni materijal 
Obračun prema m izvedenog sokla.</t>
  </si>
  <si>
    <t>Iskop materijala koji se nalazi ispod armiranobetonske podne ploče u stubištu. Dubina iskopa je do donje kote temelja zgrade. Pretpostavljena dubina iskopa je 1,10 m. Materijal ispod podne ploče je drobljeni kameni nasip ili zemljani materijal, to će se utvrditi nakon rušenja podne ploče. Obračun po m3 iskopa u zbijenom stanju.</t>
  </si>
  <si>
    <t>Obijanje žbuke sa unutrašnjih i vanjskih zidova ili vertikalnih stupova uz koje se izvode nove armiranobetonske konstrukcije.</t>
  </si>
  <si>
    <t>Stavka 5: Višedjelna fasadna aluminijska ili PVC stijena u poslovnim prostorima (pekara i slastičarnica), dim. 540/340 cm.</t>
  </si>
  <si>
    <t>Betoniranje armiranobetonskog linijskog temelja ab zidova koji se izvode uz izlog pekare. Beton C 30/37. Izvode se dva temelja. Dimenzija temelja je 75/100 cm, izvode se dva temelja svaki dužine 535 cm. Na spoju novog temelja i postojećih temlja (temelji ispod uzdužnih fasadnih zidova) zabušiti ankere radi povezivanja novog temelja sa starim temeljima. Oplata dvostrana drvena, glatka. Beton temelja dobro izvibrirati na spoju sa starim temeljem (ležajevi linijskog temelja). Armatura se posebno obračunava. Sve površine starog betona temelja premazati SN vezom za bolji spoj starog i novog betona. Obračun po m3 betona, po m2 oplate i m2 betonske površine koja se premazuje SN vezom.</t>
  </si>
  <si>
    <t>Betoniranje podne ploče u stubištu betonom C25/30. Debljina podne ploče je 15 cm. Podnu ploču dilatirati od ab zidova slojem EPS-a debljine 1 cm, a visine 20 cm, što je uključune u jediničnu cijenu stavke. Armatura se posebno obračunava. Obračun po m3 betona.</t>
  </si>
  <si>
    <t>Demontaža i ponovna montaža spuštenog stropa u poslovnom prostoru 2 (slastičarnica).</t>
  </si>
  <si>
    <t>Demontaža postojećeg spuštenog montažnog stropa u slastičarnici i ponovna montaža nakon izvedbe ab grede iznad izloga pekare. Strop se demontira u širini 1-1,5 m. Obračun po m2 stropa koji se demontira i ponovo montira.</t>
  </si>
  <si>
    <t>Žbukanje vanjskih zidova od betona ili opeke, serklaža, greda i sl.</t>
  </si>
  <si>
    <t>Demontaža spuštenog stropa u poslovnom prostoru 1 (pekara).</t>
  </si>
  <si>
    <t>Demontaža postojećeg spuštenog montažnog stropa u pekari radi izvedbe ab grede iznad izloga pekare. Strop se demontira u cijeloj prostoriji prodajnog prostora pekare. Obračun po m2 stropa koji se demontira te odvozi na deponiju.</t>
  </si>
  <si>
    <t>Demontaža ogledala.</t>
  </si>
  <si>
    <t>Pažljiva demontaža ogledala na zidu u pekari i predaja vlasniku. Okvirne dimenzije ogledala su 3,5 x 0,8 m. Obračun po komadu.</t>
  </si>
  <si>
    <t>Demontaža pregradnog zida u poslovnom prostoru 1 (pekara).</t>
  </si>
  <si>
    <t>Demontaža postojećeg pregradnog zida od gipskartonskih ploča u pekari radi izvedbe ab grede iznad izloga pekare. Demontira se zid između prodajnog prostora i prostora za bankomat. Obračun po m2 zida koji se demontira te odvozi na deponiju.</t>
  </si>
  <si>
    <t>32.</t>
  </si>
  <si>
    <t>Demontaža podnih keramičkih pločica u poslovnim prostorima.</t>
  </si>
  <si>
    <t xml:space="preserve">Demontaža postojećih keramičkih pločica u svim prostorijama u kojima se izvode radovi konstrukcijske obnove zbog kojih je potrebna demontaža dijela postojećih keramičkih pločica. Demontiraju se keramičke pločice u prodajnom prostoru poslovnog prostora 1 (pekara) te u cijeloj prostoriji poslovnog prostora 2 (slastičarnica), zbog izvođenja radova konstrukcijske obnove (uvođenje novih ab zidova). Keramičke pločice obiti što pažljivije kako ne bi došlo do oštećenja ostalih dijelova konstrukcije te da ne dođe do oštećenja podloge.  Obračun po m2.  </t>
  </si>
  <si>
    <t>33.</t>
  </si>
  <si>
    <t>Obijanje keramičkih pločica sa unutrašnjih zidova u poslovnom prostoru 1 (kuhinja i pomoćne prostorije).</t>
  </si>
  <si>
    <t>34.</t>
  </si>
  <si>
    <t>35.</t>
  </si>
  <si>
    <t xml:space="preserve">Demontaža namještaja, opreme i uslužnog pulta u pekari i slastičarnici. </t>
  </si>
  <si>
    <t>36.</t>
  </si>
  <si>
    <t>37.</t>
  </si>
  <si>
    <t>Pažljiva demontaža namještaja, opreme i uslužnog pulta u pekari i slastičarnici kako bi se mogli izvesti keramičarski radovi.  Sva demontirana oprema se predaje vlasniku. Demontaže obaviti pažljivo da se ne oštete, a sve štete izvođač nadoknađuje iz svojih sredstava. Nije predviđena ponovna montaža onoga što se demontira. Obračun po kompletu.</t>
  </si>
  <si>
    <t>Demontaža kada s pripadnom opremom i instalacijama vodovoda.</t>
  </si>
  <si>
    <t>Montaža kada nakon završetka radova na zidovima, uključivo izvedba novog vodovodnog priključka i spoja na postojeći priključak odvodnje.</t>
  </si>
  <si>
    <t>Demontaža tuš kabina s pripadnom opremom i instalacijama vodovoda.</t>
  </si>
  <si>
    <t>Montaža tuš kabina nakon završetka radova na zidovima, uključivo izvedba vodovodnog priključka i spoja na postojeći priključak odvodnje.</t>
  </si>
  <si>
    <t>Demontaža priključaka za perilicu rublja (priključak odvodnje i priključak vode).</t>
  </si>
  <si>
    <t>Izvedba novih priključaka za perilicu rublja na mjestu postojećih (priključak odvodnje i priključak vode).</t>
  </si>
  <si>
    <t>Demontaža wc školjke i umivaonika s pripadnom opremom i instalacijama vodovoda i odvodnje.</t>
  </si>
  <si>
    <t>Montaža wc školjke i umivaonika nakon završetka radova na zidovima, uključivo izvedba vodovodnog priključka i spoja na postojeći priključak odvodnje.</t>
  </si>
  <si>
    <t>37.1.</t>
  </si>
  <si>
    <t>37.2.</t>
  </si>
  <si>
    <t>37.3.</t>
  </si>
  <si>
    <t>37.4.</t>
  </si>
  <si>
    <t>37.5.</t>
  </si>
  <si>
    <t>37.6.</t>
  </si>
  <si>
    <t>37.7.</t>
  </si>
  <si>
    <t>37.8.</t>
  </si>
  <si>
    <t>37.9.</t>
  </si>
  <si>
    <t>37.10.</t>
  </si>
  <si>
    <t>37.11.</t>
  </si>
  <si>
    <t>37.12.</t>
  </si>
  <si>
    <t>Demontaža radijatora s pripadnom opremom.</t>
  </si>
  <si>
    <t>Montaža radijatora nakon završetka radova na zidovima, te ponovno spajanje na postojeće cijevi.</t>
  </si>
  <si>
    <t>Demontaža elektičnog ili plinskog bojlera s pripadnim nosačima i pripadajućim dijelom instalacija.</t>
  </si>
  <si>
    <t xml:space="preserve">te deponiraju na privremenu deponiju do ponovne ugradnje. Prilikom izvođenja radova potrebno je evidentirati pozicije svih instalacija kako bi se sanitarije, nakon obnove konstrukcije, mogle vratiti u zatečeno stanje.  Cijevni razvod instalacije se mora izvesti paralelno s izvedbom novog ab zida. Obračun po kompletu. </t>
  </si>
  <si>
    <t>Montaža električnih ili plinskih bojlera nakon završetka radova na zidovima uključivo izvedba pripadajućeg dijela instalacije (elektro instalacija i instalacija vode).</t>
  </si>
  <si>
    <t>Demontaža i ponovna montaža sanitarija, instalacija i opreme u kupaonici uz zid koji se ojačava FRCM sustavom ili u kojem se saniraju pukotine.</t>
  </si>
  <si>
    <t>38.</t>
  </si>
  <si>
    <t xml:space="preserve">Obijanje keramičkih pločica sa unutrašnjih pregradnih i nosivih zidova (u kupaonicama i kuhinjama)  na kojima se izvodi FRCM sustav sanacije ili saniraju pukotine u zidovima. Odnosi se na sve zidove u prostorijama u kojima se izvode navedeni radovi. Zidovi su od pune opeke. Debljina pločice sa ljepilom je 1-2 cm. Obijanje obaviti pažljivo da ne dođe od oštećenja opeke u zidovima. </t>
  </si>
  <si>
    <t>38.1.</t>
  </si>
  <si>
    <t>38.2.</t>
  </si>
  <si>
    <t>38.3.</t>
  </si>
  <si>
    <t>Obijanje keramičkih pločica u kupaonicama na kojima se izvodi FRCM sustav.</t>
  </si>
  <si>
    <t xml:space="preserve">Obijanje keramičkih pločica sa unutrašnjih pregradnih i nosivih zidova u poslovnom prostoru 1 (kuhinja i pomoćne prostorije), zbog sanacije pukotina u zidovima. Prostorije su obložene keramičkim pločicama u punoj visini (cca 3,8 m). Odnosi se na sve zidove u prostorijama u kojima se izvode navedeni radovi. Debljina pločice sa ljepilom je 1-2 cm. Obijanje obaviti pažljivo da ne dođe od oštećenja opeke u zidovima. </t>
  </si>
  <si>
    <t>Obijanje keramičkih pločica unutar stanova (sa unutrašnjih zidova na kojima se izvodi FRCM sustav ili saniraju pukotine).</t>
  </si>
  <si>
    <t>39.</t>
  </si>
  <si>
    <t>Rušenje znatno oštećenih pregradnih zidova.</t>
  </si>
  <si>
    <t>40.</t>
  </si>
  <si>
    <t>Zaštita inventara (namještaj, oprema i sl.) koji se nalazi u stanovima prije početka radova u stanovima. Sve zaštititi od prašine i oštećenja pvc folijom, a nakon završetka pvc foliju ukloniti. Obračun po m2 neto površine objekta.</t>
  </si>
  <si>
    <t xml:space="preserve">Obijanje žbuke sa unutrašnjih nosivih zidova na kojima se izvodi FRCM sustav. </t>
  </si>
  <si>
    <t>Izrada dovratnika ulaznih vrata, odnosno proširenje postojećeg dovratnika za debljinu novih ab zidova i žbuke na njima (cca 17-18 cm). Dovratnik je od punog drveta, izrađen od četinara I klase, završno obojan, a ral boje je kao postojeća vrata. Dovratnik se prislanja uz postojeći dovratnik, uključivo izvedba spoja starog i novog dovratnika. Sa vanjske strane dovratnika postaviti opšavnu drvenu lajsnu debljine 1 cm i širine 6 cm. Obračun po kompletu  novog dovratnika sa lajsnom.</t>
  </si>
  <si>
    <r>
      <t xml:space="preserve">Oblaganje podesta stubišta, gazišta i čela stubišta  poslovnih prostora (prodajni prostor pekare te slastičarnica) keramičkim pločicama. Pločice se lijepe na betonsku podlogu . U cijenu je uključeno:
-priprema podloge,
-odgovarajuće ljepilo,
-fuga 2mm, boja prema odabiru predstavnika stanara, 
-brtvljenje dilatacijskih spojeva
-rad i pomoćni materijal 
</t>
    </r>
    <r>
      <rPr>
        <sz val="11"/>
        <rFont val="Arial CE"/>
      </rPr>
      <t>Obračun po m² obloženog poda</t>
    </r>
  </si>
  <si>
    <t xml:space="preserve">Tip pločice i veličinu pločice bira predstavnik suvlasnika odnosno vlasnik prostora. Nabavna cijena pločica je cca 120,0 kn/m2, pa ponuđenu cijenu definirati prema toj cijeni. </t>
  </si>
  <si>
    <t>Oblaganje poslovnih prostora keramičkim pločicama (zbog izvedbe novih ab zidova). Način slaganja pločice prema dogovoru sa vlasnikom prostora. Obračun po m2.</t>
  </si>
  <si>
    <t>Zidne keramičke pločice.</t>
  </si>
  <si>
    <t>Popločavanje zidova keramičkim pločicama debljine min 6 mm (na mjestima uklonjenih keramičkih pločica radi izvedbe FRCM-a i sanacije pukotina). Veličina pločica 20X30 - 30x60 cm, u boji po izboru stanara (što sličnije postojećoj keramici).  Uzorak pločice obavezno dostaviti projektantu na suglasnost. Nabavna cijena pločica cca 120,0 kn/m2. Postava pločica fuga na fugu ljepljenjem ljepilom netopivim u vodi i kitanjem, odnosno fugiranjem fuga kitom za tu namjenu, a u svemu prema uputi proizvođača ljepila, odnosno kita. U cijenu uključiti vrijednosti svih potrebnih radova, materijal i plastične tipske profile koji se ugrađuju na spojevima zid-zid, zid-pod. Visina opločenja kao i u postojećem stanju. U cijenu je uključenja priprema (izravnjavanje) zida nakon demontaže postojeće keramike.</t>
  </si>
  <si>
    <t>3.3.</t>
  </si>
  <si>
    <t>Oblaganje poslovnog prostora 1 keramičkim pločicama (nakon sanacije pukotina). Način slaganja pločice prema dogovoru sa vlasnikom prostora. Obračun po m2.</t>
  </si>
  <si>
    <t>Oblaganje kupaonica keramičkim pločicama (nakon izvedbe FRCM sustava i sanacije pukotina). Odnosi se na stanove u kojima je predviđena demontaža keramičkih pločica. Visina opločenja kao i u postojećem stanju. Obračun po m2.</t>
  </si>
  <si>
    <t>Oblaganje kuhinja keramičkim pločicama (nakon sanacije pukotina). Odnosi se na stanove u kojima je predviđena demontaža keramičkih pločica. Visina opločenja kao i u postojećem stanju. Obračun po m2.</t>
  </si>
  <si>
    <t>Zaštita ulaznih vrata u stanovima.</t>
  </si>
  <si>
    <t>Zaštita ulaznih vrata prilikom betoniranja stubišnih obložnih zidova. Obračun po komadu.</t>
  </si>
  <si>
    <t>Izvedba novih slojeva poda u pekari na poziciji gdje je demontiran postojeći pod. Uključivo izvedba spoja sa postojećim podom. Keramičke pločice su obračunate u zasebnoj stavci. Obračun po m2 poda. Pretpostavljeni slojevi poda su: keramičke pločice, cementni estrih, toplinska izolacija. Obračun po m2.</t>
  </si>
  <si>
    <t>Obijanje keramičkih pločica u kuhinjama na kojima se  saniraju pukotine u zidovima. Obračunata je količina prema evidentiranim oštećenjima nakon potresa. Konačni opseg radova odrediti kroz građevinsku knjigu u dogovoru s nadzornim inženjerom.</t>
  </si>
  <si>
    <t>Rušenje znatno oštećenih pregradnih zidova. Eventualna dodatna oštećenja te time i dodatni opseg radova obračunati u dogovoru s nadzornim inženjerom. Predviđeno je ponovno zidanje novim materijalom (obračun u zasebnoj stavci unutar zidarskih radova). Postojeći zid je ozidan punom opekom debljine 7 cm (˝na kant˝).  Ruše se svi oštećeni dijelovi zida. Prilikom rušenja zida paziti da se ne oštete stropne konstrukcije i podovi. Prije rušenja potrebno je obilježiti sve postojeće instalacije kako bi se mogle ponovno izvesti prilikom izvođenja ab zida. Ruši se zid uključivo žbuka na zidu.</t>
  </si>
  <si>
    <t>IX.</t>
  </si>
  <si>
    <t>Umivaonik.</t>
  </si>
  <si>
    <t>Dobava i ugradnja umivaonika od Ia bijela fajanse (veličinu odrediti prema demontiranom umivaoniku koji se zamjenjuje),  uključivo dovod hladne i tople vode f 1/2", te odvod vode PVC f 50 mm, sifon  f 5/4" kromirani, vijci za pričvršćenje umivaonika i srčasta klasična dvoručna mješalica s cijevima, rozetama i kutnim ventilima f 1/2" - f 3/8". U stavci obračunati sva potrebna štemanja i krpanja. U cijeni kompleta uračunate su nabavne cijene elemenata fco gradilište. Obračun po kompletu ugrađene opreme. Konačnu suglasnost za izvođenje ovih radova daje nadzorni inženjer.</t>
  </si>
  <si>
    <t>WC.</t>
  </si>
  <si>
    <t>Dobava i ugradnja WC-a od Ia bijela fajanse, tip kao SIMPLON, komplet sjedište od plastične mase u bijeloj boji s poklopcem, uključivo bijeli plastični niskomontažni vodokotlić sa PVC isplavnom cijevi, gumena manžeta, kutni ventil f 1/2" - f 3/8", tlačna cijev rebrasta fleksibilna f 8/10", te vijci za pričvršćenje WC-a. U stavku obračunati dovod hladne vode f 1/2", te odvod PVC f 110 mm. U stavci obračunati sva potrebna štemanja i krpanja. U cijenu kompleta uračunate su nabavne cijene elemenata fco gradilište. Obračun po kompletu ugrađene opreme. Konačnu suglasnost za izvođenje ovih radova daje nadzorni inženjer.</t>
  </si>
  <si>
    <t>Dobava i montaža slavine s holenderom nastavkom za stroj za pranje rublja. U cijenu uključiti dovod hladne vode f 1/2", podžbukni ventil s ukrasnom kapom i rozetom f 1/2", te slavinu s akrilnom ručkom f 1/2". U stavci obračunati sva potrebna štemanja i krpanja. U cijeni kompleta uračunate su nabavne cijene elemenata fco gradilište. Obračun po kompletu ugrađene opreme. Konačnu suglasnost za izvođenje ovih radova daje nadzorni inženjer.</t>
  </si>
  <si>
    <t>Priključak za stroj za pranje rublja.</t>
  </si>
  <si>
    <t>Dobava i ugradba ležeće akrilne kade (veličinu odrediti prema demontiranoj kadi koja se zamjenjuje). U cijenu treba obuhvatiti spoj kade na odvod do PVC sifona, PVC cijevi f 50 mm, dovod hladne i tople vode f 1/2", dva podžbukna ventila s ukrasnom kapom i rozetom f 1/2", preljevno - izljevnu garnituru, te zidnu klasičnu dvoručnu mješalicu s telefon tušem. U stavci obračunati sva potrebna štemanja i krpanja. U cijeni kompleta uračunate su nabavne cijene elemenata fco gradilište. Obračun po kompletu ugrađene opreme. Konačnu suglasnost za izvođenje ovih radova daje nadzorni inženjer.</t>
  </si>
  <si>
    <t>Ležeća akrilna kada.</t>
  </si>
  <si>
    <t>Tuš kada.</t>
  </si>
  <si>
    <t>Dobava i ugradba tuš kade (veličinu odrediti prema demontiranoj tuš kadi koja se zamjenjuje) , akrilne. U cijenu uračunati odljevnu garnituru, spoj kade na odvod do PVC sifona, PVC cijevi f 50 mm, dovod hladne i tople vode f 1/2", dva podžbukna ventila s ukrasnom kapom i rozetom f 1/2", te zidnu klasičnu dvoručnu mješalicu s telefon tušem, crijevom 1.50 m i klizačem tuša. U stavci obračunati sva potrebna štemanja i krpanja. U cijeni kompleta uračunate su nabavne cijene elemenata fco gradilište. Obračun po kompletu ugrađene opreme. Konačnu suglasnost za izvođenje ovih radova daje nadzorni inženjer.</t>
  </si>
  <si>
    <t>VODOINSTALTERSKI RADOVI UKUPNO:</t>
  </si>
  <si>
    <t>VODOINSTALATERSKI RADOVI</t>
  </si>
  <si>
    <t>VODOINSTALATESKI RADOVI UKUPNO:</t>
  </si>
  <si>
    <t>Demontaža i ponovna montaža sanitarija, instalacija i opreme u kupaonici radi ojačanja unutarnjeg zida FRCM sustavom (kupaonica uz zid koji se ojačava) te radi sanacije pukotina u kupaonici (prema evidentiranim oštećenjima obračunate su kupaonice na 1. katu i 2. katu). Na poziciji uz unutarnji nosivi zid nalaze se kada ili tuš kabina, električni ili bojler te priključci za perilicu rublja (instalacije dovoda i odvoda vode). U ostatku kupaonice nalazi se umivaonik, wc školjka i radijator. Sve sanitarije se demontiraju kako bi se mogao izvesti FRCM sustav i sanacija pukotina te nakon toga nova zidna keramika u cijeloj kupaonici. Sanitarije se pažljivo demontiraju sa svom priključnom opremom i pripadajućim dijelom instalacija (elekto instalacija, instalacija vodovoda, instalacija odvodnje),</t>
  </si>
  <si>
    <t>Obijanje keramičkih pločica u kupaonicama na kojima se saniraju pukotine u zidovima. Obračunata je količina prema evidentiranim oštećenjima nakon potresa (1. i 2. kat). Konačni opseg radova odrediti kroz građevinsku knjigu u dogovoru s nadzornim inženjerom.</t>
  </si>
  <si>
    <t>Za sve sanitarije koje su oštećene i ne mogu se ponovno  vratiti u funkciju, predviđene su nove sanitarije. Točan broj postojećih sanitarnih elemenata koji će se ponovno ugraditi odnosno točan broj novih zamjenskih sanitarnih elemenata, potrebno je odrediti u dogovoru s nadzornim inženjerom te obuhvatiti kroz građevinsku knjigu.</t>
  </si>
  <si>
    <t>Faza projekta: Troškovnik elektro radova</t>
  </si>
  <si>
    <t>Glavni projektant: Mladen Rukavina die.</t>
  </si>
  <si>
    <t>Napomena:</t>
  </si>
  <si>
    <t>U sve stavke troškovnika uključiti dobavu opreme na gradilište, potrebne građevinske radove, te montažu, ožičenje, puštanje u rad, ispitivanje i izradu zapisnika o ispitivanje.</t>
  </si>
  <si>
    <t>Prije početka radova betoniranja zidova u stubištu na svim ormarićima treba pvc folijom zaštiti vrata od vlage, jer vlaga prilikom betoniranja zidova ne smije ući u razdjelnike i ormariće. Ormarići se zdržavaju na postojećim pozicijama.</t>
  </si>
  <si>
    <t>Električne instalacije rekonstrukcije stubišta</t>
  </si>
  <si>
    <t>Pažljiva demontaža i ponovna montaža sljedeće opreme i električne instalacije na stubištu i u stanovima stambene zgrade sa 5 etaža (prizemlje+1.-3.kat+pot), odnosno 14 stanova i poslovni prosotr u prizemlju:</t>
  </si>
  <si>
    <t>Rasvjetno tijelo opće rasvjete na stubištu.</t>
  </si>
  <si>
    <t>Tipkalo za upravljanje rasvjetom na stubištu.</t>
  </si>
  <si>
    <t>Priključnica monofazna na stubištu i u stanovima.</t>
  </si>
  <si>
    <t>Razdjelnik zajedničke potrošnje maksimalno do 10 strujnih krugova sa pripadajućim mjerenjem - vraća se samo mjerno mjesto.</t>
  </si>
  <si>
    <t xml:space="preserve">Razdjelnik CATV. </t>
  </si>
  <si>
    <t>1.6.</t>
  </si>
  <si>
    <t xml:space="preserve">Razdjelnik IPTV. </t>
  </si>
  <si>
    <t>1.7.</t>
  </si>
  <si>
    <t>Kabelska instalacija IPTV položena nadžbukno u kabelskim kanalicama duž svih podesta objekta.</t>
  </si>
  <si>
    <t>kpl</t>
  </si>
  <si>
    <t>1.8.</t>
  </si>
  <si>
    <t>Razvodna ploča sa osiguračima i mjernim mjestom.</t>
  </si>
  <si>
    <t>1.9.</t>
  </si>
  <si>
    <t>Portafon u stanu.</t>
  </si>
  <si>
    <t>Predvidjeti zamjenu vrata na KPO razdjelniku sa osiguračima za usponske vodove objekta. Konačnu odluku o zamjeni vrata donijet će nadzorni inženjer nakon betoniranja zidova stubišta.</t>
  </si>
  <si>
    <t>Predvidjeti zamjenu vrata na ITO razdjelniku sa regletama telefonske instalacije. Konačnu odluku o zamjeni vrata donijet će nadzorni inženjer nakon betoniranja zidova stubišta.</t>
  </si>
  <si>
    <t>Predvidjeti zamjenu vrata na KPO razdjelniku (razdjelnik na svakoj etaži  sa osiguračima za priključne vodove mjerenja i razdjelnika stanova). Konačnu odluku o zamjeni vrata donijet će nadzorni inženjer nakon betoniranja zidova stubišta.</t>
  </si>
  <si>
    <t>Angažman Elektre kod izmještanja brojila i ponovnog plombiranja, radova na KPO razdjelnicima, usponskim vodovima i drugoj električnoj instalaciji u vlasništvu Elektre (HEP ODS d.o.o.).</t>
  </si>
  <si>
    <t>Demontaža postojeće kabelske instalacije opće i protupanik rasvjete, tipkala i dr. biti će potrebno izvesti zamjensku instalaciju u novim AB zidovima stubišta.</t>
  </si>
  <si>
    <t>Izrada nove kabelske instalacije opće i protupanične rasvjete u zajedničkim prostorima. Instalacija se izvodi u novim AB zidovima koji se izvode unutar stubišta.
U sve stavke uračunati dobava, montaža, spajanje do pune funkcije.</t>
  </si>
  <si>
    <t>Proturna cijev savitljiva CS 20 - za beton.</t>
  </si>
  <si>
    <t>Proturna cijev savitljiva CS 25 - za beton.</t>
  </si>
  <si>
    <t>Podžbukna razvodna kutija za spajanje do 5 strujnih krugova uključivo kratkospojnike i poklopac.</t>
  </si>
  <si>
    <r>
      <t>Kabel NYM-J 3x1,5mm</t>
    </r>
    <r>
      <rPr>
        <vertAlign val="superscript"/>
        <sz val="10"/>
        <color theme="1"/>
        <rFont val="Arial"/>
        <family val="2"/>
        <charset val="238"/>
      </rPr>
      <t>2</t>
    </r>
    <r>
      <rPr>
        <sz val="10"/>
        <color theme="1"/>
        <rFont val="Arial"/>
        <family val="2"/>
        <charset val="238"/>
      </rPr>
      <t>.</t>
    </r>
  </si>
  <si>
    <r>
      <t>Kabel NYM-J 3x2,5mm</t>
    </r>
    <r>
      <rPr>
        <vertAlign val="superscript"/>
        <sz val="10"/>
        <color theme="1"/>
        <rFont val="Arial"/>
        <family val="2"/>
        <charset val="238"/>
      </rPr>
      <t>2</t>
    </r>
    <r>
      <rPr>
        <sz val="10"/>
        <color theme="1"/>
        <rFont val="Arial"/>
        <family val="2"/>
        <charset val="238"/>
      </rPr>
      <t>.</t>
    </r>
  </si>
  <si>
    <t>Coax kabel 75 oma.</t>
  </si>
  <si>
    <t>Tipkalo p/ž za upravljanje rasvjetom stubišta.</t>
  </si>
  <si>
    <t>Monofazna priključnica p/ž 230V, 16A.</t>
  </si>
  <si>
    <t>Dobava i ugradnja novog razdjelnika zajedničke potrošnje:</t>
  </si>
  <si>
    <t>Razdjelnica zajedničke potrošnje, +Rzp izvedena u metalnom kučištu za nadžbuknu montažu sa vratima sa ugrađenom signalizacijom promjene tarife i sljedećom opremom:</t>
  </si>
  <si>
    <t>Limitator 1p, 20A, (isporučuje Elektra)</t>
  </si>
  <si>
    <t>KZS 2p, 40/0,03A</t>
  </si>
  <si>
    <t>Automatski prekidač 1p, 6A, Bkar</t>
  </si>
  <si>
    <t>Automatski prekidač 1p, 10A, Bkar</t>
  </si>
  <si>
    <t>Automatski prekidač 1p, 16A, B/Ckar</t>
  </si>
  <si>
    <t>Stubišni automat 230V</t>
  </si>
  <si>
    <t>Prazan prosto za ugradnju potafona 36DIN</t>
  </si>
  <si>
    <t>bakrene sabirnice za automatske prekidače, N i PE sabirnica</t>
  </si>
  <si>
    <t>sitni montažni pribor i unutarnje ožičenje, oznake elemenata i oznaka opasnosti na vratima.</t>
  </si>
  <si>
    <t xml:space="preserve">
kpl</t>
  </si>
  <si>
    <t>Traka FeZn 25x4mm za izjednačenje potencijala novog stubišta i druge opreme.</t>
  </si>
  <si>
    <t>Spajanje trake FeZn 25x4mm na temeljni uzemljivač te na ogradu stubišta i druge metalne mase.</t>
  </si>
  <si>
    <t>Isptivanje postojeće i novo izvedene električne instalacije zajedničke potrošnje sukladno važećim propisima.</t>
  </si>
  <si>
    <t>UKUPNO:</t>
  </si>
  <si>
    <t>pdv 25%:</t>
  </si>
  <si>
    <t>SVEUKUPNO:</t>
  </si>
  <si>
    <t>TŽF 17 - TROŠKOVNIK PLINSKIH INSTALACIJA</t>
  </si>
  <si>
    <t>R.BR.</t>
  </si>
  <si>
    <t>OPIS STAVKE</t>
  </si>
  <si>
    <t>JED.</t>
  </si>
  <si>
    <t>KOL</t>
  </si>
  <si>
    <t>JED.CIJENA</t>
  </si>
  <si>
    <t>UKUPNO</t>
  </si>
  <si>
    <t>A. PLINSKA INSTALACIJA</t>
  </si>
  <si>
    <t>A1)</t>
  </si>
  <si>
    <t>SPECIFIKACIJA MATERIJALA - NEMJERENI DIO PLINSKE INSTALACIJE I MJERENJE</t>
  </si>
  <si>
    <t>Prijava radova GPZ,  u stavku uključeno zatvaranje glavnog zapora u fasadnom ormariću, ispuštanje plina iz instalacije, propuhivanje cjevovoda.</t>
  </si>
  <si>
    <t>Demontaža čeličnih cijevi nemjerenog dijela plinske instalacije, nakon propuhivanja plinske instalacije i nakon što se utvrdi da u instalaciji nema plina, zajedno sa ovjesnim materijalom te odvoz na gradsku deponiju. (Demontira se razvod plinske instalacije unutar stubišta, priključci za pojedine stanove se ostavljaju radi uvarivanja nove instalacije).</t>
  </si>
  <si>
    <t xml:space="preserve">DN 25 (Ø 33,7×2,6 mm) </t>
  </si>
  <si>
    <t xml:space="preserve">DN 32 (Ø 42,4×2,6 mm) </t>
  </si>
  <si>
    <t xml:space="preserve">DN 40 (Ø 48,3×2,6 mm) </t>
  </si>
  <si>
    <t xml:space="preserve">DN 50 (Ø 60,3×2,9 mm) </t>
  </si>
  <si>
    <t>Demontaža postojećeg plinomjera G-4 (slastičarna) te pohrana plinomjera u GPZ od strane ovlaštenih djelatnika GPZ-a.</t>
  </si>
  <si>
    <t>Demontaža postojećeg plinomjera G-6 (pekara) te pohrana plinomjera u GPZ od strane ovlaštenih djelatnika GPZ-a.</t>
  </si>
  <si>
    <t>Doprema, postava, skidanje i otprema cijevne
fasadne skele od bešavnih cijevi (atestirane). Skelu je
potrebno osigurati od prevrtanja sidrenjem u
objekat. Potrebno je izvesti pomoćne željezne ili drvene ljestve -penjalice u svrhu osiguranja vertikalne
komunikacije po skeli. Prije izvedbe skele izvođač je
dužan izraditi projekt skele, što je u cijeni stavke. Obračun se vrši po m2 vertikalne projekcije
površine skele. Visina postave skele je cca 15 metara.</t>
  </si>
  <si>
    <r>
      <t xml:space="preserve">Dobava i ugradnja čeličnih bešavnih cijevi dimenzija prema DIN 2448, izrađene od materijala Č. 1212, sa izoliranjem cijevi 2x primer premazom i plastizol trakom. (Cijevi se vode unutar oplate za izradu novog stubišta). </t>
    </r>
    <r>
      <rPr>
        <b/>
        <sz val="10"/>
        <rFont val="Arial"/>
        <family val="2"/>
        <charset val="238"/>
      </rPr>
      <t xml:space="preserve">Važna napomena: </t>
    </r>
    <r>
      <rPr>
        <sz val="10"/>
        <rFont val="Arial"/>
        <family val="2"/>
        <charset val="238"/>
      </rPr>
      <t>Radovi se izvode na visini te je potrebno koristiti svu sigurnosnu opremu (pojaseve, užad, zaštitne kacige, osiguranja od pada sa visine, držeči se Zakona o zaštiti na radu, Pravilnika o zaštiti na radu za mjesta rada...).</t>
    </r>
  </si>
  <si>
    <t>Dobava i ugradnja proturnih čeličnih cijevi duljine 0,5 m za prolaz plinske instalacije kroz AB ploču, uključivo sav sitni, spojni i brtveni materijal potreban za montažu. (Proturne cijevi montiraju se na poziciju prolaska plinske instalacije kroz AB ploču a sve prije zalijevanja betonom).</t>
  </si>
  <si>
    <t>zaštitna cijev DN50 za cijev DN32</t>
  </si>
  <si>
    <t>zaštitna cijev DN65 za cijev DN40</t>
  </si>
  <si>
    <t>zaštitna cijev DN80 za cijev DN50</t>
  </si>
  <si>
    <t>Uvarivanje na postojeću plinsku nemjerenu instalaciju novog čeličnog cjevovoda u stubištu - priključak pojedinog stana. Uvarivanje se  vrši na postojeću nemjerenu instalaciju u stubištu, prije ulaska u pojedine stanove. U stavku uključen sav sitni, spojni i brtveni materijal.</t>
  </si>
  <si>
    <t>uvarivanje nove instalacije na čeličnu cijev DN25</t>
  </si>
  <si>
    <t>uvarivanje nove instalacije na čeličnu cijev DN32</t>
  </si>
  <si>
    <t>uvarivanje nove instalacije na čeličnu cijev DN50</t>
  </si>
  <si>
    <t xml:space="preserve">Antikorozivna zaštita čeličnih cijevi uvarnih elemenata i nosača cijevi. U sklopu ove stavke uključeno je odmaščivanje, ručno čišćenje površina i otprašivanje. Antikorozivna zaštita izvodi se s dva premaza temeljnom bojom. </t>
  </si>
  <si>
    <t>Čelični profili za ovjes i pridržavanje  opreme i cjevovoda, iz čeličnih profila sve bojano antikorozivno.</t>
  </si>
  <si>
    <t>Sitni potrošni materijal za montažu opreme, kao što su:</t>
  </si>
  <si>
    <t xml:space="preserve"> -  tipli, vijci, obujmice</t>
  </si>
  <si>
    <t xml:space="preserve"> -  lem za spajanje cjevovoda</t>
  </si>
  <si>
    <t xml:space="preserve"> -  plin i kisik</t>
  </si>
  <si>
    <t xml:space="preserve"> -  ovjesni i pričvrsni materijal</t>
  </si>
  <si>
    <t>Tlačna proba instalacije uz izdavanje zapisnika o preuzimanju plinske instalacije nemjerenog dijela od strane GPZ-a.</t>
  </si>
  <si>
    <t>Tlačna proba instalacije uz izdavanje zapisnika o preuzimanju plinske instalacije mjerenog dijela od strane GPZ-a.</t>
  </si>
  <si>
    <t>Montaža postojećih pohranjenih plinomjera od strane djelatnika GPZ-a sve do pune gotovosti.</t>
  </si>
  <si>
    <t>Troškovi osiguranja i transporta,  uključivo privremena i okončana čišćenja prostora izvođenja radova s odvozom otpada na gradsku deponiju te povrat preostalog materijala s gradilišta, uključivo demontažu i odvoz skele.</t>
  </si>
  <si>
    <t>SPECIFIKACIJA MATERIJALA - NEMJERENI DIO PLINSKE INSTALACIJE I MJERENJE UKUPNO:</t>
  </si>
  <si>
    <t>REKAPITULACIJA PLINSKE INSTALACIJE</t>
  </si>
  <si>
    <t>SPECIFIKACIJA MATERIJALA - NEMJERENI DIO PLINSKE INSTALACIJE I MJERENJE:</t>
  </si>
  <si>
    <t>A.</t>
  </si>
  <si>
    <t>PLINSKA INSTALACIJA UKUPNO:</t>
  </si>
  <si>
    <t>PDV 25 %:</t>
  </si>
  <si>
    <t>PLINSKA INSTALACIJA SVEUKUPNO:</t>
  </si>
  <si>
    <t>Projektant:</t>
  </si>
  <si>
    <t>Tomislav Puškarić, dipl.inž.stroj.</t>
  </si>
  <si>
    <t>ovlašteni inženjer strojarstva</t>
  </si>
  <si>
    <t>Zidanje znatno oštećenih pregradnih zidova.</t>
  </si>
  <si>
    <t>Zidanje znatno oštećenih pregradnih zidova opekom u vapneno-cementnom mortu. Za zidanje se koristi nova opeka istih karakteristika i dimenzija kao i postojeća. Debljina zidova je različita. Izvesti zidove iste debljine kao postojeći zidovi koji su srušeni. Cijena uključuje sav rad, materijal i opremu potrebnu za potpuno dovršenje stavke. Obračun je po m3 ozidanog pregradnog zida.</t>
  </si>
  <si>
    <t>8.1.</t>
  </si>
  <si>
    <t>8.2.</t>
  </si>
  <si>
    <t>8.3.</t>
  </si>
  <si>
    <t>8.4.</t>
  </si>
  <si>
    <t>8.5.</t>
  </si>
  <si>
    <t>11.1.</t>
  </si>
  <si>
    <t>11.2.</t>
  </si>
  <si>
    <t>11.3.</t>
  </si>
  <si>
    <t>15.1.</t>
  </si>
  <si>
    <t>15.2.</t>
  </si>
  <si>
    <t>Montaža drvenih lajsni koje se nalaze uz zidove uz koje se izvodi FRCM sustav.</t>
  </si>
  <si>
    <t>Montaža lajsni koje se nalaze uz zidove na kojima se izvodi FRCM sustav te uz pregradne zidove koji se predzidavaju. Lajsne se montiraju nakon završetka radova. Potrebno je montirati nove lajsne što sličnije postojećim. Obračun po m lajsne.</t>
  </si>
  <si>
    <t xml:space="preserve">Demontaža drvenih lajsni u stanovima uz srednji nosivi zid (koji se ojačava FRCM sustavom) te uz pregradne zidove koji se prezidavaju. Lajsne treba demontirati, jer se središnji zid ojačava izvedbom FRCM sustava. Obračun po m demontirane lajsne.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</si>
</sst>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kn&quot;_-;\-* #,##0.00\ &quot;kn&quot;_-;_-* &quot;-&quot;??\ &quot;kn&quot;_-;_-@_-"/>
    <numFmt numFmtId="43" formatCode="_-* #,##0.00_-;\-* #,##0.00_-;_-* &quot;-&quot;??_-;_-@_-"/>
    <numFmt numFmtId="164" formatCode="_-* #,##0.00\ _k_n_-;\-* #,##0.00\ _k_n_-;_-* &quot;-&quot;??\ _k_n_-;_-@_-"/>
    <numFmt numFmtId="165" formatCode="_-* #,##0.00\ _k_n_-;\-* #,##0.00\ _k_n_-;_-* \-??\ _k_n_-;_-@_-"/>
    <numFmt numFmtId="166" formatCode="_-* #,##0.00\ _S_I_T_-;\-* #,##0.00\ _S_I_T_-;_-* &quot;-&quot;??\ _S_I_T_-;_-@_-"/>
    <numFmt numFmtId="167" formatCode="#,##0.0"/>
    <numFmt numFmtId="168" formatCode="0.0"/>
    <numFmt numFmtId="169" formatCode="0&quot;.&quot;"/>
    <numFmt numFmtId="170" formatCode="#,##0.00\ &quot;kn&quot;"/>
    <numFmt numFmtId="171" formatCode="#,##0.00\ _k_n"/>
  </numFmts>
  <fonts count="59" x14ac:knownFonts="1">
    <font>
      <sz val="12"/>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alibri"/>
      <family val="2"/>
      <charset val="238"/>
    </font>
    <font>
      <sz val="12"/>
      <name val="Arial"/>
      <family val="2"/>
      <charset val="238"/>
    </font>
    <font>
      <sz val="10"/>
      <name val="Arial"/>
      <family val="2"/>
    </font>
    <font>
      <b/>
      <sz val="10"/>
      <name val="Arial"/>
      <family val="2"/>
      <charset val="238"/>
    </font>
    <font>
      <sz val="10"/>
      <name val="Arial"/>
      <family val="2"/>
      <charset val="238"/>
    </font>
    <font>
      <sz val="12"/>
      <color indexed="8"/>
      <name val="Arial"/>
      <family val="2"/>
      <charset val="238"/>
    </font>
    <font>
      <sz val="10"/>
      <name val="Arial CE"/>
      <charset val="238"/>
    </font>
    <font>
      <sz val="12"/>
      <color indexed="8"/>
      <name val="Arial"/>
      <family val="2"/>
      <charset val="238"/>
    </font>
    <font>
      <sz val="11"/>
      <color indexed="8"/>
      <name val="Calibri"/>
      <family val="2"/>
      <charset val="238"/>
    </font>
    <font>
      <sz val="9"/>
      <name val="Arial"/>
      <family val="2"/>
      <charset val="238"/>
    </font>
    <font>
      <sz val="8"/>
      <name val="Arial"/>
      <family val="2"/>
    </font>
    <font>
      <sz val="9"/>
      <color indexed="8"/>
      <name val="Tahoma"/>
      <family val="2"/>
      <charset val="238"/>
    </font>
    <font>
      <sz val="12"/>
      <name val="Arial"/>
      <family val="2"/>
    </font>
    <font>
      <sz val="11"/>
      <color theme="1"/>
      <name val="Calibri"/>
      <family val="2"/>
      <charset val="238"/>
      <scheme val="minor"/>
    </font>
    <font>
      <sz val="11"/>
      <name val="Calibri"/>
      <family val="2"/>
      <charset val="238"/>
    </font>
    <font>
      <b/>
      <sz val="11"/>
      <name val="Arial"/>
      <family val="2"/>
      <charset val="238"/>
    </font>
    <font>
      <sz val="10"/>
      <name val="Helv"/>
    </font>
    <font>
      <sz val="11"/>
      <name val="Arial"/>
      <family val="2"/>
      <charset val="238"/>
    </font>
    <font>
      <sz val="11"/>
      <color rgb="FFFF0000"/>
      <name val="Arial"/>
      <family val="2"/>
      <charset val="238"/>
    </font>
    <font>
      <sz val="10"/>
      <color rgb="FFFF0000"/>
      <name val="Arial"/>
      <family val="2"/>
    </font>
    <font>
      <b/>
      <sz val="11"/>
      <color rgb="FFFF0000"/>
      <name val="Arial"/>
      <family val="2"/>
      <charset val="238"/>
    </font>
    <font>
      <sz val="10"/>
      <name val="Arial"/>
      <family val="2"/>
    </font>
    <font>
      <sz val="12"/>
      <color indexed="8"/>
      <name val="Arial"/>
      <family val="2"/>
    </font>
    <font>
      <sz val="10"/>
      <name val="Mangal"/>
      <family val="2"/>
      <charset val="238"/>
    </font>
    <font>
      <sz val="12"/>
      <name val="Arial"/>
      <family val="2"/>
      <charset val="238"/>
    </font>
    <font>
      <sz val="10"/>
      <name val="Arial"/>
      <family val="2"/>
      <charset val="238"/>
    </font>
    <font>
      <sz val="8"/>
      <name val="Arial CE"/>
      <family val="2"/>
      <charset val="238"/>
    </font>
    <font>
      <sz val="8"/>
      <name val="Arial"/>
      <family val="2"/>
      <charset val="238"/>
    </font>
    <font>
      <sz val="11"/>
      <name val="Arial CE"/>
      <family val="2"/>
      <charset val="238"/>
    </font>
    <font>
      <b/>
      <sz val="11"/>
      <name val="Arial CE"/>
      <charset val="238"/>
    </font>
    <font>
      <b/>
      <sz val="11"/>
      <name val="Arial CE"/>
      <family val="2"/>
      <charset val="238"/>
    </font>
    <font>
      <sz val="11"/>
      <color theme="1"/>
      <name val="Arial"/>
      <family val="2"/>
      <charset val="238"/>
    </font>
    <font>
      <u/>
      <sz val="11"/>
      <name val="Arial"/>
      <family val="2"/>
      <charset val="238"/>
    </font>
    <font>
      <sz val="11"/>
      <name val="Arial CE"/>
      <charset val="238"/>
    </font>
    <font>
      <sz val="11"/>
      <name val="Arial CE"/>
    </font>
    <font>
      <b/>
      <u/>
      <sz val="11"/>
      <name val="Arial"/>
      <family val="2"/>
      <charset val="238"/>
    </font>
    <font>
      <i/>
      <sz val="11"/>
      <name val="Arial"/>
      <family val="2"/>
      <charset val="238"/>
    </font>
    <font>
      <sz val="11"/>
      <color indexed="10"/>
      <name val="Arial"/>
      <family val="2"/>
      <charset val="238"/>
    </font>
    <font>
      <sz val="11"/>
      <color indexed="9"/>
      <name val="Arial"/>
      <family val="2"/>
      <charset val="238"/>
    </font>
    <font>
      <i/>
      <sz val="11"/>
      <name val="Arial CE"/>
      <family val="2"/>
      <charset val="238"/>
    </font>
    <font>
      <sz val="11"/>
      <color rgb="FF00B050"/>
      <name val="Arial CE"/>
      <charset val="238"/>
    </font>
    <font>
      <sz val="11"/>
      <name val="Helv"/>
      <charset val="238"/>
    </font>
    <font>
      <sz val="11"/>
      <color indexed="10"/>
      <name val="Arial CE"/>
      <family val="2"/>
      <charset val="238"/>
    </font>
    <font>
      <b/>
      <sz val="11.5"/>
      <name val="Arial"/>
      <family val="2"/>
      <charset val="238"/>
    </font>
    <font>
      <sz val="11"/>
      <name val="Arial"/>
      <family val="2"/>
    </font>
    <font>
      <vertAlign val="superscript"/>
      <sz val="11"/>
      <name val="Arial"/>
      <family val="2"/>
      <charset val="238"/>
    </font>
    <font>
      <sz val="10"/>
      <name val="Calibri"/>
      <family val="2"/>
    </font>
    <font>
      <b/>
      <i/>
      <sz val="10"/>
      <name val="Arial"/>
      <family val="2"/>
      <charset val="238"/>
    </font>
    <font>
      <i/>
      <sz val="10"/>
      <name val="Arial"/>
      <family val="2"/>
      <charset val="238"/>
    </font>
    <font>
      <sz val="10"/>
      <color theme="1"/>
      <name val="Arial"/>
      <family val="2"/>
      <charset val="238"/>
    </font>
    <font>
      <vertAlign val="superscript"/>
      <sz val="10"/>
      <color theme="1"/>
      <name val="Arial"/>
      <family val="2"/>
      <charset val="238"/>
    </font>
    <font>
      <sz val="10"/>
      <color theme="1"/>
      <name val="Calibri"/>
      <family val="2"/>
      <scheme val="minor"/>
    </font>
    <font>
      <sz val="10"/>
      <color indexed="50"/>
      <name val="Arial"/>
      <family val="2"/>
      <charset val="238"/>
    </font>
  </fonts>
  <fills count="7">
    <fill>
      <patternFill patternType="none"/>
    </fill>
    <fill>
      <patternFill patternType="gray125"/>
    </fill>
    <fill>
      <patternFill patternType="solid">
        <fgColor indexed="45"/>
        <bgColor indexed="64"/>
      </patternFill>
    </fill>
    <fill>
      <patternFill patternType="solid">
        <fgColor theme="0" tint="-0.249977111117893"/>
        <bgColor indexed="64"/>
      </patternFill>
    </fill>
    <fill>
      <patternFill patternType="solid">
        <fgColor indexed="43"/>
        <bgColor indexed="64"/>
      </patternFill>
    </fill>
    <fill>
      <patternFill patternType="solid">
        <fgColor indexed="22"/>
        <bgColor indexed="64"/>
      </patternFill>
    </fill>
    <fill>
      <patternFill patternType="solid">
        <fgColor rgb="FFFFFF99"/>
        <bgColor indexed="64"/>
      </patternFill>
    </fill>
  </fills>
  <borders count="2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hair">
        <color indexed="64"/>
      </top>
      <bottom/>
      <diagonal/>
    </border>
    <border>
      <left/>
      <right/>
      <top/>
      <bottom style="thin">
        <color indexed="64"/>
      </bottom>
      <diagonal/>
    </border>
    <border>
      <left/>
      <right/>
      <top/>
      <bottom style="hair">
        <color indexed="64"/>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8"/>
      </right>
      <top/>
      <bottom/>
      <diagonal/>
    </border>
    <border>
      <left style="thin">
        <color indexed="8"/>
      </left>
      <right style="thin">
        <color indexed="8"/>
      </right>
      <top/>
      <bottom/>
      <diagonal/>
    </border>
    <border>
      <left style="thin">
        <color indexed="64"/>
      </left>
      <right/>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s>
  <cellStyleXfs count="72">
    <xf numFmtId="4" fontId="0" fillId="0" borderId="0"/>
    <xf numFmtId="0" fontId="11" fillId="0" borderId="0"/>
    <xf numFmtId="4" fontId="13" fillId="0" borderId="0"/>
    <xf numFmtId="164" fontId="7" fillId="0" borderId="0" applyFont="0" applyFill="0" applyBorder="0" applyAlignment="0" applyProtection="0"/>
    <xf numFmtId="4" fontId="11" fillId="0" borderId="0"/>
    <xf numFmtId="165" fontId="7" fillId="0" borderId="0" applyFill="0" applyBorder="0" applyAlignment="0" applyProtection="0"/>
    <xf numFmtId="4" fontId="11" fillId="0" borderId="0"/>
    <xf numFmtId="44" fontId="7" fillId="0" borderId="0" applyFont="0" applyFill="0" applyBorder="0" applyAlignment="0" applyProtection="0"/>
    <xf numFmtId="0" fontId="17" fillId="0" borderId="0">
      <alignment horizontal="left" wrapText="1" indent="1"/>
    </xf>
    <xf numFmtId="4" fontId="7" fillId="0" borderId="0"/>
    <xf numFmtId="0" fontId="10" fillId="0" borderId="0"/>
    <xf numFmtId="4" fontId="7" fillId="0" borderId="0"/>
    <xf numFmtId="0" fontId="19" fillId="0" borderId="0"/>
    <xf numFmtId="4" fontId="14" fillId="0" borderId="0"/>
    <xf numFmtId="4" fontId="6" fillId="0" borderId="0"/>
    <xf numFmtId="4" fontId="7" fillId="0" borderId="0"/>
    <xf numFmtId="4" fontId="11" fillId="0" borderId="0"/>
    <xf numFmtId="4" fontId="11" fillId="0" borderId="0"/>
    <xf numFmtId="4" fontId="13" fillId="0" borderId="0"/>
    <xf numFmtId="4" fontId="11" fillId="0" borderId="0"/>
    <xf numFmtId="4" fontId="7" fillId="0" borderId="0"/>
    <xf numFmtId="0" fontId="8" fillId="0" borderId="0"/>
    <xf numFmtId="0" fontId="12" fillId="0" borderId="0"/>
    <xf numFmtId="0" fontId="6" fillId="0" borderId="0"/>
    <xf numFmtId="0" fontId="12" fillId="0" borderId="0"/>
    <xf numFmtId="0" fontId="16" fillId="2" borderId="0" applyNumberFormat="0" applyFont="0" applyBorder="0" applyAlignment="0" applyProtection="0"/>
    <xf numFmtId="9" fontId="7" fillId="0" borderId="0" applyFont="0" applyFill="0" applyBorder="0" applyAlignment="0" applyProtection="0"/>
    <xf numFmtId="0" fontId="5" fillId="0" borderId="0"/>
    <xf numFmtId="4" fontId="18" fillId="0" borderId="0"/>
    <xf numFmtId="0" fontId="4" fillId="0" borderId="0"/>
    <xf numFmtId="0" fontId="10" fillId="0" borderId="0"/>
    <xf numFmtId="4" fontId="7" fillId="0" borderId="0"/>
    <xf numFmtId="0" fontId="10" fillId="0" borderId="0"/>
    <xf numFmtId="0" fontId="22" fillId="0" borderId="0"/>
    <xf numFmtId="4" fontId="7" fillId="0" borderId="0"/>
    <xf numFmtId="166" fontId="10" fillId="0" borderId="0" applyFont="0" applyFill="0" applyBorder="0" applyAlignment="0" applyProtection="0"/>
    <xf numFmtId="0" fontId="3" fillId="0" borderId="0"/>
    <xf numFmtId="0" fontId="27" fillId="0" borderId="0"/>
    <xf numFmtId="0" fontId="2" fillId="0" borderId="0"/>
    <xf numFmtId="43" fontId="27" fillId="0" borderId="0" applyFont="0" applyFill="0" applyBorder="0" applyAlignment="0" applyProtection="0"/>
    <xf numFmtId="0" fontId="10" fillId="0" borderId="0"/>
    <xf numFmtId="0" fontId="10" fillId="0" borderId="0"/>
    <xf numFmtId="4" fontId="28" fillId="0" borderId="0"/>
    <xf numFmtId="164"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164" fontId="10" fillId="0" borderId="0" applyFont="0" applyFill="0" applyBorder="0" applyAlignment="0" applyProtection="0"/>
    <xf numFmtId="0" fontId="10" fillId="0" borderId="0"/>
    <xf numFmtId="0" fontId="8" fillId="0" borderId="0"/>
    <xf numFmtId="0" fontId="10" fillId="0" borderId="0"/>
    <xf numFmtId="0" fontId="2" fillId="0" borderId="0"/>
    <xf numFmtId="4" fontId="7" fillId="0" borderId="0"/>
    <xf numFmtId="165" fontId="29" fillId="0" borderId="0" applyFill="0" applyBorder="0" applyAlignment="0" applyProtection="0"/>
    <xf numFmtId="0" fontId="10" fillId="0" borderId="0"/>
    <xf numFmtId="0" fontId="10" fillId="0" borderId="0"/>
    <xf numFmtId="165" fontId="10" fillId="0" borderId="0" applyFill="0" applyBorder="0" applyAlignment="0" applyProtection="0"/>
    <xf numFmtId="164" fontId="10" fillId="0" borderId="0" applyFont="0" applyFill="0" applyBorder="0" applyAlignment="0" applyProtection="0"/>
    <xf numFmtId="0" fontId="10" fillId="0" borderId="0"/>
    <xf numFmtId="164" fontId="10" fillId="0" borderId="0" applyFont="0" applyFill="0" applyBorder="0" applyAlignment="0" applyProtection="0"/>
    <xf numFmtId="0" fontId="10" fillId="0" borderId="0"/>
    <xf numFmtId="0" fontId="2" fillId="0" borderId="0"/>
    <xf numFmtId="165" fontId="29" fillId="0" borderId="0" applyFill="0" applyBorder="0" applyAlignment="0" applyProtection="0"/>
    <xf numFmtId="43" fontId="8" fillId="0" borderId="0" applyFont="0" applyFill="0" applyBorder="0" applyAlignment="0" applyProtection="0"/>
    <xf numFmtId="0" fontId="8" fillId="0" borderId="0"/>
    <xf numFmtId="43" fontId="30" fillId="0" borderId="0" applyFont="0" applyFill="0" applyBorder="0" applyAlignment="0" applyProtection="0"/>
    <xf numFmtId="0" fontId="31" fillId="0" borderId="0"/>
    <xf numFmtId="0" fontId="10" fillId="0" borderId="0"/>
    <xf numFmtId="0" fontId="1" fillId="0" borderId="0"/>
    <xf numFmtId="0" fontId="10" fillId="0" borderId="0"/>
    <xf numFmtId="0" fontId="10" fillId="0" borderId="0" applyNumberFormat="0" applyFill="0" applyAlignment="0" applyProtection="0"/>
  </cellStyleXfs>
  <cellXfs count="393">
    <xf numFmtId="4" fontId="0" fillId="0" borderId="0" xfId="0"/>
    <xf numFmtId="4" fontId="23" fillId="0" borderId="0" xfId="9" applyFont="1" applyAlignment="1" applyProtection="1">
      <alignment horizontal="center" vertical="top"/>
      <protection locked="0"/>
    </xf>
    <xf numFmtId="4" fontId="23" fillId="0" borderId="0" xfId="67" applyNumberFormat="1" applyFont="1" applyAlignment="1" applyProtection="1">
      <alignment horizontal="center" wrapText="1"/>
      <protection locked="0"/>
    </xf>
    <xf numFmtId="4" fontId="23" fillId="0" borderId="0" xfId="67" applyNumberFormat="1" applyFont="1" applyAlignment="1" applyProtection="1">
      <alignment horizontal="center" vertical="top"/>
      <protection locked="0"/>
    </xf>
    <xf numFmtId="167" fontId="23" fillId="0" borderId="0" xfId="67" applyNumberFormat="1" applyFont="1" applyAlignment="1" applyProtection="1">
      <alignment horizontal="center" vertical="top" wrapText="1"/>
      <protection locked="0"/>
    </xf>
    <xf numFmtId="167" fontId="23" fillId="0" borderId="0" xfId="67" applyNumberFormat="1" applyFont="1" applyAlignment="1" applyProtection="1">
      <alignment horizontal="center" vertical="top"/>
      <protection locked="0"/>
    </xf>
    <xf numFmtId="0" fontId="21" fillId="0" borderId="0" xfId="9" applyNumberFormat="1" applyFont="1" applyAlignment="1" applyProtection="1">
      <alignment horizontal="left" vertical="top" wrapText="1"/>
      <protection locked="0"/>
    </xf>
    <xf numFmtId="4" fontId="23" fillId="0" borderId="0" xfId="9" applyFont="1" applyAlignment="1" applyProtection="1">
      <alignment horizontal="center" vertical="top" wrapText="1"/>
      <protection locked="0"/>
    </xf>
    <xf numFmtId="4" fontId="21" fillId="0" borderId="0" xfId="9" applyFont="1" applyAlignment="1">
      <alignment horizontal="left" vertical="top" wrapText="1"/>
    </xf>
    <xf numFmtId="4" fontId="10" fillId="0" borderId="0" xfId="9" applyFont="1" applyAlignment="1">
      <alignment horizontal="left" vertical="top" wrapText="1"/>
    </xf>
    <xf numFmtId="49" fontId="21" fillId="0" borderId="0" xfId="9" applyNumberFormat="1" applyFont="1" applyAlignment="1">
      <alignment horizontal="center" vertical="top" wrapText="1"/>
    </xf>
    <xf numFmtId="0" fontId="21" fillId="0" borderId="0" xfId="9" applyNumberFormat="1" applyFont="1" applyAlignment="1">
      <alignment vertical="top"/>
    </xf>
    <xf numFmtId="4" fontId="23" fillId="0" borderId="0" xfId="9" applyFont="1" applyAlignment="1">
      <alignment horizontal="center" vertical="top" wrapText="1"/>
    </xf>
    <xf numFmtId="4" fontId="23" fillId="0" borderId="0" xfId="9" applyFont="1" applyAlignment="1">
      <alignment vertical="top" wrapText="1"/>
    </xf>
    <xf numFmtId="4" fontId="23" fillId="0" borderId="0" xfId="9" applyFont="1" applyAlignment="1">
      <alignment horizontal="left" vertical="top" wrapText="1"/>
    </xf>
    <xf numFmtId="49" fontId="23" fillId="0" borderId="0" xfId="9" applyNumberFormat="1" applyFont="1" applyAlignment="1">
      <alignment horizontal="center" vertical="top" wrapText="1"/>
    </xf>
    <xf numFmtId="4" fontId="24" fillId="0" borderId="0" xfId="9" applyFont="1" applyAlignment="1">
      <alignment horizontal="center" vertical="top" wrapText="1"/>
    </xf>
    <xf numFmtId="4" fontId="21" fillId="0" borderId="0" xfId="9" applyFont="1" applyAlignment="1">
      <alignment horizontal="center" vertical="top" wrapText="1"/>
    </xf>
    <xf numFmtId="4" fontId="26" fillId="0" borderId="0" xfId="9" applyFont="1" applyAlignment="1">
      <alignment horizontal="center" vertical="top" wrapText="1"/>
    </xf>
    <xf numFmtId="4" fontId="21" fillId="0" borderId="0" xfId="9" applyFont="1" applyAlignment="1">
      <alignment vertical="top" wrapText="1"/>
    </xf>
    <xf numFmtId="49" fontId="41" fillId="0" borderId="0" xfId="9" applyNumberFormat="1" applyFont="1" applyAlignment="1">
      <alignment horizontal="center" vertical="top" wrapText="1"/>
    </xf>
    <xf numFmtId="4" fontId="41" fillId="0" borderId="0" xfId="9" applyFont="1" applyAlignment="1">
      <alignment horizontal="left" vertical="top" wrapText="1"/>
    </xf>
    <xf numFmtId="49" fontId="21" fillId="3" borderId="0" xfId="9" applyNumberFormat="1" applyFont="1" applyFill="1" applyAlignment="1">
      <alignment vertical="center"/>
    </xf>
    <xf numFmtId="4" fontId="21" fillId="3" borderId="0" xfId="9" applyFont="1" applyFill="1" applyAlignment="1">
      <alignment vertical="center"/>
    </xf>
    <xf numFmtId="4" fontId="21" fillId="3" borderId="0" xfId="9" applyFont="1" applyFill="1" applyAlignment="1">
      <alignment horizontal="center" vertical="center" wrapText="1"/>
    </xf>
    <xf numFmtId="4" fontId="26" fillId="3" borderId="0" xfId="9" applyFont="1" applyFill="1" applyAlignment="1">
      <alignment horizontal="center" vertical="center" wrapText="1"/>
    </xf>
    <xf numFmtId="4" fontId="21" fillId="3" borderId="0" xfId="9" applyFont="1" applyFill="1" applyAlignment="1">
      <alignment vertical="center" wrapText="1"/>
    </xf>
    <xf numFmtId="49" fontId="10" fillId="0" borderId="0" xfId="9" applyNumberFormat="1" applyFont="1" applyAlignment="1">
      <alignment horizontal="center" vertical="top" wrapText="1"/>
    </xf>
    <xf numFmtId="4" fontId="10" fillId="0" borderId="0" xfId="9" applyFont="1" applyAlignment="1">
      <alignment horizontal="center" wrapText="1"/>
    </xf>
    <xf numFmtId="4" fontId="10" fillId="0" borderId="0" xfId="9" applyFont="1" applyAlignment="1">
      <alignment wrapText="1"/>
    </xf>
    <xf numFmtId="4" fontId="23" fillId="0" borderId="0" xfId="67" applyNumberFormat="1" applyFont="1" applyAlignment="1" applyProtection="1">
      <alignment horizontal="center"/>
      <protection locked="0"/>
    </xf>
    <xf numFmtId="4" fontId="23" fillId="0" borderId="0" xfId="66" applyNumberFormat="1" applyFont="1" applyAlignment="1" applyProtection="1">
      <alignment horizontal="center" vertical="top"/>
      <protection locked="0"/>
    </xf>
    <xf numFmtId="4" fontId="23" fillId="0" borderId="0" xfId="12" applyNumberFormat="1" applyFont="1" applyAlignment="1" applyProtection="1">
      <alignment horizontal="center" vertical="justify"/>
      <protection locked="0"/>
    </xf>
    <xf numFmtId="4" fontId="23" fillId="0" borderId="0" xfId="0" applyFont="1" applyAlignment="1" applyProtection="1">
      <alignment horizontal="center" vertical="top"/>
      <protection locked="0"/>
    </xf>
    <xf numFmtId="0" fontId="34" fillId="0" borderId="0" xfId="67" applyFont="1" applyAlignment="1" applyProtection="1">
      <alignment vertical="center"/>
      <protection locked="0"/>
    </xf>
    <xf numFmtId="167" fontId="33" fillId="0" borderId="0" xfId="67" applyNumberFormat="1" applyFont="1" applyAlignment="1">
      <alignment vertical="center"/>
    </xf>
    <xf numFmtId="0" fontId="32" fillId="0" borderId="0" xfId="67" applyFont="1" applyAlignment="1">
      <alignment vertical="center"/>
    </xf>
    <xf numFmtId="0" fontId="32" fillId="0" borderId="3" xfId="67" applyFont="1" applyBorder="1" applyAlignment="1">
      <alignment horizontal="center" vertical="center" wrapText="1"/>
    </xf>
    <xf numFmtId="0" fontId="33" fillId="0" borderId="3" xfId="67" applyFont="1" applyBorder="1" applyAlignment="1">
      <alignment horizontal="center" vertical="center" wrapText="1"/>
    </xf>
    <xf numFmtId="167" fontId="15" fillId="0" borderId="3" xfId="67" applyNumberFormat="1" applyFont="1" applyBorder="1" applyAlignment="1">
      <alignment horizontal="center" vertical="center" wrapText="1"/>
    </xf>
    <xf numFmtId="4" fontId="15" fillId="0" borderId="3" xfId="67" applyNumberFormat="1" applyFont="1" applyBorder="1" applyAlignment="1">
      <alignment horizontal="center" vertical="center" wrapText="1"/>
    </xf>
    <xf numFmtId="4" fontId="33" fillId="0" borderId="3" xfId="67" applyNumberFormat="1" applyFont="1" applyBorder="1" applyAlignment="1">
      <alignment horizontal="center" vertical="center" wrapText="1"/>
    </xf>
    <xf numFmtId="167" fontId="33" fillId="0" borderId="0" xfId="67" applyNumberFormat="1" applyFont="1" applyAlignment="1">
      <alignment horizontal="center" vertical="center" wrapText="1"/>
    </xf>
    <xf numFmtId="0" fontId="32" fillId="0" borderId="0" xfId="67" applyFont="1" applyAlignment="1">
      <alignment horizontal="center" vertical="center" wrapText="1"/>
    </xf>
    <xf numFmtId="0" fontId="32" fillId="0" borderId="4" xfId="67" applyFont="1" applyBorder="1" applyAlignment="1">
      <alignment horizontal="center" vertical="center" wrapText="1"/>
    </xf>
    <xf numFmtId="0" fontId="33" fillId="0" borderId="4" xfId="67" applyFont="1" applyBorder="1" applyAlignment="1">
      <alignment horizontal="center" vertical="center" wrapText="1"/>
    </xf>
    <xf numFmtId="167" fontId="15" fillId="0" borderId="4" xfId="67" applyNumberFormat="1" applyFont="1" applyBorder="1" applyAlignment="1">
      <alignment horizontal="center" vertical="center" wrapText="1"/>
    </xf>
    <xf numFmtId="4" fontId="15" fillId="0" borderId="4" xfId="67" applyNumberFormat="1" applyFont="1" applyBorder="1" applyAlignment="1">
      <alignment horizontal="center" vertical="center" wrapText="1"/>
    </xf>
    <xf numFmtId="4" fontId="33" fillId="0" borderId="4" xfId="67" applyNumberFormat="1" applyFont="1" applyBorder="1" applyAlignment="1">
      <alignment vertical="center" wrapText="1"/>
    </xf>
    <xf numFmtId="4" fontId="21" fillId="0" borderId="0" xfId="9" applyFont="1" applyAlignment="1">
      <alignment horizontal="center" wrapText="1"/>
    </xf>
    <xf numFmtId="4" fontId="21" fillId="0" borderId="0" xfId="9" applyFont="1" applyAlignment="1">
      <alignment wrapText="1"/>
    </xf>
    <xf numFmtId="0" fontId="35" fillId="0" borderId="0" xfId="67" applyFont="1" applyAlignment="1">
      <alignment horizontal="left" vertical="top"/>
    </xf>
    <xf numFmtId="0" fontId="48" fillId="0" borderId="0" xfId="67" applyFont="1" applyAlignment="1">
      <alignment horizontal="justify" vertical="top" wrapText="1"/>
    </xf>
    <xf numFmtId="0" fontId="43" fillId="0" borderId="0" xfId="67" applyFont="1" applyAlignment="1">
      <alignment horizontal="center" vertical="top"/>
    </xf>
    <xf numFmtId="167" fontId="43" fillId="0" borderId="0" xfId="67" applyNumberFormat="1" applyFont="1" applyAlignment="1">
      <alignment horizontal="center" vertical="top"/>
    </xf>
    <xf numFmtId="4" fontId="23" fillId="0" borderId="0" xfId="67" applyNumberFormat="1" applyFont="1" applyAlignment="1">
      <alignment horizontal="center" vertical="top"/>
    </xf>
    <xf numFmtId="4" fontId="23" fillId="0" borderId="0" xfId="67" applyNumberFormat="1" applyFont="1" applyAlignment="1">
      <alignment horizontal="right" vertical="top"/>
    </xf>
    <xf numFmtId="0" fontId="34" fillId="0" borderId="0" xfId="67" applyFont="1" applyAlignment="1">
      <alignment vertical="top"/>
    </xf>
    <xf numFmtId="0" fontId="34" fillId="0" borderId="0" xfId="67" applyFont="1" applyAlignment="1">
      <alignment horizontal="justify" vertical="top" wrapText="1"/>
    </xf>
    <xf numFmtId="0" fontId="23" fillId="0" borderId="0" xfId="67" quotePrefix="1" applyFont="1" applyAlignment="1">
      <alignment horizontal="justify" vertical="top" wrapText="1"/>
    </xf>
    <xf numFmtId="0" fontId="35" fillId="0" borderId="0" xfId="67" applyFont="1" applyAlignment="1">
      <alignment vertical="top"/>
    </xf>
    <xf numFmtId="49" fontId="21" fillId="0" borderId="0" xfId="9" applyNumberFormat="1" applyFont="1" applyAlignment="1">
      <alignment horizontal="left" vertical="top"/>
    </xf>
    <xf numFmtId="0" fontId="23" fillId="0" borderId="0" xfId="9" applyNumberFormat="1" applyFont="1" applyAlignment="1">
      <alignment horizontal="center" vertical="top"/>
    </xf>
    <xf numFmtId="4" fontId="23" fillId="0" borderId="0" xfId="9" applyFont="1" applyAlignment="1">
      <alignment horizontal="center" vertical="top"/>
    </xf>
    <xf numFmtId="4" fontId="23" fillId="0" borderId="0" xfId="9" applyFont="1" applyAlignment="1">
      <alignment vertical="top"/>
    </xf>
    <xf numFmtId="4" fontId="23" fillId="0" borderId="0" xfId="0" applyFont="1" applyAlignment="1">
      <alignment vertical="top"/>
    </xf>
    <xf numFmtId="0" fontId="21" fillId="0" borderId="0" xfId="9" applyNumberFormat="1" applyFont="1" applyAlignment="1">
      <alignment horizontal="left" vertical="top" wrapText="1"/>
    </xf>
    <xf numFmtId="49" fontId="21" fillId="0" borderId="0" xfId="9" applyNumberFormat="1" applyFont="1" applyAlignment="1">
      <alignment horizontal="center" vertical="top"/>
    </xf>
    <xf numFmtId="4" fontId="23" fillId="0" borderId="0" xfId="0" applyFont="1" applyAlignment="1">
      <alignment horizontal="justify" vertical="top" wrapText="1"/>
    </xf>
    <xf numFmtId="0" fontId="34" fillId="0" borderId="0" xfId="67" applyFont="1" applyAlignment="1">
      <alignment vertical="center"/>
    </xf>
    <xf numFmtId="4" fontId="23" fillId="0" borderId="0" xfId="0" applyFont="1" applyAlignment="1">
      <alignment horizontal="justify" vertical="top"/>
    </xf>
    <xf numFmtId="0" fontId="36" fillId="0" borderId="0" xfId="67" applyFont="1"/>
    <xf numFmtId="0" fontId="34" fillId="0" borderId="0" xfId="67" applyFont="1" applyAlignment="1">
      <alignment horizontal="left" vertical="top"/>
    </xf>
    <xf numFmtId="0" fontId="34" fillId="0" borderId="0" xfId="67" applyFont="1" applyAlignment="1">
      <alignment horizontal="justify" vertical="justify" wrapText="1"/>
    </xf>
    <xf numFmtId="0" fontId="23" fillId="0" borderId="0" xfId="67" applyFont="1" applyAlignment="1">
      <alignment horizontal="center"/>
    </xf>
    <xf numFmtId="167" fontId="23" fillId="0" borderId="0" xfId="67" applyNumberFormat="1" applyFont="1" applyAlignment="1">
      <alignment horizontal="center"/>
    </xf>
    <xf numFmtId="4" fontId="23" fillId="0" borderId="0" xfId="67" applyNumberFormat="1" applyFont="1" applyAlignment="1">
      <alignment horizontal="center"/>
    </xf>
    <xf numFmtId="4" fontId="23" fillId="0" borderId="0" xfId="67" applyNumberFormat="1" applyFont="1" applyAlignment="1">
      <alignment horizontal="right"/>
    </xf>
    <xf numFmtId="0" fontId="35" fillId="0" borderId="0" xfId="67" applyFont="1" applyAlignment="1">
      <alignment horizontal="justify" vertical="top" wrapText="1"/>
    </xf>
    <xf numFmtId="0" fontId="23" fillId="0" borderId="0" xfId="67" applyFont="1" applyAlignment="1">
      <alignment horizontal="center" vertical="top"/>
    </xf>
    <xf numFmtId="167" fontId="23" fillId="0" borderId="0" xfId="67" applyNumberFormat="1" applyFont="1" applyAlignment="1">
      <alignment horizontal="center" vertical="top"/>
    </xf>
    <xf numFmtId="4" fontId="37" fillId="0" borderId="0" xfId="0" applyFont="1" applyAlignment="1">
      <alignment vertical="top"/>
    </xf>
    <xf numFmtId="4" fontId="23" fillId="0" borderId="0" xfId="15" applyFont="1" applyAlignment="1">
      <alignment horizontal="center" vertical="top"/>
    </xf>
    <xf numFmtId="0" fontId="23" fillId="0" borderId="0" xfId="24" applyFont="1" applyAlignment="1">
      <alignment horizontal="justify" vertical="top"/>
    </xf>
    <xf numFmtId="4" fontId="23" fillId="0" borderId="0" xfId="15" applyFont="1" applyAlignment="1">
      <alignment horizontal="center" vertical="top" wrapText="1"/>
    </xf>
    <xf numFmtId="49" fontId="21" fillId="3" borderId="0" xfId="9" applyNumberFormat="1" applyFont="1" applyFill="1" applyAlignment="1">
      <alignment horizontal="center" vertical="top"/>
    </xf>
    <xf numFmtId="0" fontId="21" fillId="3" borderId="0" xfId="9" applyNumberFormat="1" applyFont="1" applyFill="1" applyAlignment="1">
      <alignment vertical="top"/>
    </xf>
    <xf numFmtId="0" fontId="23" fillId="3" borderId="0" xfId="9" applyNumberFormat="1" applyFont="1" applyFill="1" applyAlignment="1">
      <alignment horizontal="center" vertical="top" wrapText="1"/>
    </xf>
    <xf numFmtId="4" fontId="23" fillId="3" borderId="0" xfId="9" applyFont="1" applyFill="1" applyAlignment="1">
      <alignment horizontal="center" vertical="top"/>
    </xf>
    <xf numFmtId="4" fontId="21" fillId="3" borderId="0" xfId="9" applyFont="1" applyFill="1" applyAlignment="1">
      <alignment vertical="top" wrapText="1"/>
    </xf>
    <xf numFmtId="167" fontId="23" fillId="0" borderId="0" xfId="67" applyNumberFormat="1" applyFont="1" applyAlignment="1">
      <alignment horizontal="right"/>
    </xf>
    <xf numFmtId="0" fontId="34" fillId="0" borderId="0" xfId="67" applyFont="1" applyAlignment="1">
      <alignment horizontal="justify" wrapText="1"/>
    </xf>
    <xf numFmtId="0" fontId="21" fillId="0" borderId="0" xfId="9" applyNumberFormat="1" applyFont="1" applyAlignment="1">
      <alignment horizontal="center" vertical="top" wrapText="1"/>
    </xf>
    <xf numFmtId="0" fontId="23" fillId="0" borderId="0" xfId="9" applyNumberFormat="1" applyFont="1" applyAlignment="1">
      <alignment horizontal="center" vertical="top" wrapText="1" shrinkToFit="1"/>
    </xf>
    <xf numFmtId="4" fontId="23" fillId="0" borderId="0" xfId="15" applyFont="1" applyAlignment="1">
      <alignment horizontal="left" vertical="top"/>
    </xf>
    <xf numFmtId="0" fontId="21" fillId="0" borderId="0" xfId="9" applyNumberFormat="1" applyFont="1" applyAlignment="1">
      <alignment horizontal="justify" vertical="top" wrapText="1"/>
    </xf>
    <xf numFmtId="0" fontId="23" fillId="0" borderId="0" xfId="9" applyNumberFormat="1" applyFont="1" applyAlignment="1">
      <alignment horizontal="justify" vertical="top" wrapText="1"/>
    </xf>
    <xf numFmtId="4" fontId="23" fillId="0" borderId="0" xfId="15" applyFont="1" applyAlignment="1">
      <alignment horizontal="right" vertical="top"/>
    </xf>
    <xf numFmtId="4" fontId="23" fillId="0" borderId="0" xfId="15" applyFont="1" applyAlignment="1">
      <alignment horizontal="justify" vertical="top" wrapText="1"/>
    </xf>
    <xf numFmtId="4" fontId="21" fillId="0" borderId="0" xfId="15" applyFont="1" applyAlignment="1">
      <alignment horizontal="justify" vertical="top" wrapText="1"/>
    </xf>
    <xf numFmtId="4" fontId="23" fillId="0" borderId="0" xfId="15" applyFont="1" applyAlignment="1">
      <alignment horizontal="left" vertical="top" wrapText="1"/>
    </xf>
    <xf numFmtId="0" fontId="34" fillId="0" borderId="0" xfId="67" applyFont="1" applyAlignment="1">
      <alignment horizontal="right" vertical="top"/>
    </xf>
    <xf numFmtId="4" fontId="23" fillId="0" borderId="0" xfId="0" applyFont="1" applyAlignment="1">
      <alignment horizontal="left" vertical="top" wrapText="1"/>
    </xf>
    <xf numFmtId="0" fontId="43" fillId="0" borderId="0" xfId="67" applyFont="1" applyAlignment="1">
      <alignment horizontal="center"/>
    </xf>
    <xf numFmtId="167" fontId="43" fillId="0" borderId="0" xfId="67" applyNumberFormat="1" applyFont="1" applyAlignment="1">
      <alignment horizontal="center"/>
    </xf>
    <xf numFmtId="4" fontId="23" fillId="0" borderId="0" xfId="67" applyNumberFormat="1" applyFont="1"/>
    <xf numFmtId="167" fontId="23" fillId="0" borderId="0" xfId="67" applyNumberFormat="1" applyFont="1" applyAlignment="1">
      <alignment horizontal="right" vertical="top"/>
    </xf>
    <xf numFmtId="0" fontId="23" fillId="0" borderId="0" xfId="9" applyNumberFormat="1" applyFont="1" applyAlignment="1">
      <alignment horizontal="center" vertical="top" wrapText="1"/>
    </xf>
    <xf numFmtId="4" fontId="21" fillId="0" borderId="0" xfId="9" applyFont="1" applyAlignment="1">
      <alignment vertical="top"/>
    </xf>
    <xf numFmtId="4" fontId="34" fillId="0" borderId="0" xfId="0" applyFont="1" applyAlignment="1">
      <alignment horizontal="center" wrapText="1"/>
    </xf>
    <xf numFmtId="4" fontId="34" fillId="0" borderId="0" xfId="0" applyFont="1" applyAlignment="1">
      <alignment horizontal="center"/>
    </xf>
    <xf numFmtId="4" fontId="34" fillId="0" borderId="0" xfId="0" applyFont="1" applyAlignment="1">
      <alignment wrapText="1"/>
    </xf>
    <xf numFmtId="4" fontId="23" fillId="0" borderId="0" xfId="0" applyFont="1"/>
    <xf numFmtId="4" fontId="34" fillId="0" borderId="0" xfId="0" applyFont="1" applyAlignment="1">
      <alignment horizontal="justify" vertical="top" wrapText="1"/>
    </xf>
    <xf numFmtId="4" fontId="34" fillId="0" borderId="0" xfId="0" applyFont="1" applyAlignment="1">
      <alignment horizontal="center" vertical="top" wrapText="1"/>
    </xf>
    <xf numFmtId="4" fontId="35" fillId="0" borderId="0" xfId="0" applyFont="1" applyAlignment="1">
      <alignment horizontal="left" vertical="top"/>
    </xf>
    <xf numFmtId="4" fontId="23" fillId="0" borderId="0" xfId="0" applyFont="1" applyAlignment="1">
      <alignment horizontal="center"/>
    </xf>
    <xf numFmtId="4" fontId="23" fillId="0" borderId="0" xfId="0" applyFont="1" applyAlignment="1">
      <alignment horizontal="center" vertical="top"/>
    </xf>
    <xf numFmtId="4" fontId="35" fillId="0" borderId="0" xfId="0" applyFont="1" applyAlignment="1">
      <alignment horizontal="left"/>
    </xf>
    <xf numFmtId="167" fontId="36" fillId="0" borderId="0" xfId="67" applyNumberFormat="1" applyFont="1" applyAlignment="1">
      <alignment horizontal="right"/>
    </xf>
    <xf numFmtId="0" fontId="10" fillId="0" borderId="0" xfId="67" applyFont="1" applyAlignment="1">
      <alignment horizontal="left" vertical="top"/>
    </xf>
    <xf numFmtId="0" fontId="9" fillId="0" borderId="0" xfId="67" quotePrefix="1" applyFont="1" applyAlignment="1">
      <alignment horizontal="justify" vertical="top" wrapText="1"/>
    </xf>
    <xf numFmtId="168" fontId="10" fillId="0" borderId="0" xfId="67" applyNumberFormat="1" applyFont="1" applyAlignment="1">
      <alignment horizontal="right" vertical="top"/>
    </xf>
    <xf numFmtId="0" fontId="10" fillId="0" borderId="0" xfId="67" applyFont="1" applyAlignment="1">
      <alignment vertical="top"/>
    </xf>
    <xf numFmtId="4" fontId="23" fillId="0" borderId="0" xfId="9" quotePrefix="1" applyFont="1" applyAlignment="1">
      <alignment horizontal="justify" vertical="top" wrapText="1"/>
    </xf>
    <xf numFmtId="0" fontId="23" fillId="0" borderId="0" xfId="67" applyFont="1" applyAlignment="1">
      <alignment horizontal="right" vertical="top"/>
    </xf>
    <xf numFmtId="4" fontId="23" fillId="0" borderId="0" xfId="0" applyFont="1" applyAlignment="1">
      <alignment horizontal="justify" vertical="justify"/>
    </xf>
    <xf numFmtId="168" fontId="23" fillId="0" borderId="0" xfId="67" applyNumberFormat="1" applyFont="1" applyAlignment="1">
      <alignment horizontal="right" vertical="top"/>
    </xf>
    <xf numFmtId="0" fontId="23" fillId="0" borderId="0" xfId="67" applyFont="1" applyAlignment="1">
      <alignment vertical="top"/>
    </xf>
    <xf numFmtId="4" fontId="23" fillId="0" borderId="0" xfId="0" applyFont="1" applyAlignment="1">
      <alignment horizontal="right" vertical="justify"/>
    </xf>
    <xf numFmtId="4" fontId="23" fillId="0" borderId="0" xfId="0" applyFont="1" applyAlignment="1">
      <alignment vertical="center"/>
    </xf>
    <xf numFmtId="4" fontId="23" fillId="0" borderId="0" xfId="0" applyFont="1" applyAlignment="1">
      <alignment horizontal="right" vertical="top"/>
    </xf>
    <xf numFmtId="0" fontId="23" fillId="0" borderId="0" xfId="67" applyFont="1" applyAlignment="1">
      <alignment horizontal="left" vertical="top"/>
    </xf>
    <xf numFmtId="0" fontId="21" fillId="0" borderId="0" xfId="67" quotePrefix="1" applyFont="1" applyAlignment="1">
      <alignment horizontal="justify" vertical="top" wrapText="1"/>
    </xf>
    <xf numFmtId="4" fontId="23" fillId="0" borderId="0" xfId="12" applyNumberFormat="1" applyFont="1" applyAlignment="1">
      <alignment vertical="justify"/>
    </xf>
    <xf numFmtId="4" fontId="23" fillId="0" borderId="0" xfId="9" applyFont="1" applyAlignment="1">
      <alignment horizontal="justify" vertical="top" wrapText="1"/>
    </xf>
    <xf numFmtId="0" fontId="35" fillId="0" borderId="0" xfId="67" quotePrefix="1" applyFont="1" applyAlignment="1">
      <alignment horizontal="justify" vertical="top" wrapText="1"/>
    </xf>
    <xf numFmtId="0" fontId="34" fillId="0" borderId="0" xfId="67" quotePrefix="1" applyFont="1" applyAlignment="1">
      <alignment horizontal="justify" vertical="top" wrapText="1"/>
    </xf>
    <xf numFmtId="49" fontId="21" fillId="3" borderId="0" xfId="9" applyNumberFormat="1" applyFont="1" applyFill="1" applyAlignment="1">
      <alignment horizontal="left" vertical="top"/>
    </xf>
    <xf numFmtId="49" fontId="21" fillId="0" borderId="0" xfId="9" applyNumberFormat="1" applyFont="1" applyAlignment="1">
      <alignment horizontal="left" vertical="top" wrapText="1"/>
    </xf>
    <xf numFmtId="9" fontId="21" fillId="0" borderId="0" xfId="9" applyNumberFormat="1" applyFont="1" applyAlignment="1">
      <alignment horizontal="left" vertical="top" wrapText="1"/>
    </xf>
    <xf numFmtId="9" fontId="38" fillId="0" borderId="0" xfId="9" applyNumberFormat="1" applyFont="1" applyAlignment="1">
      <alignment horizontal="center" vertical="top" wrapText="1"/>
    </xf>
    <xf numFmtId="4" fontId="21" fillId="0" borderId="0" xfId="0" applyFont="1"/>
    <xf numFmtId="4" fontId="42" fillId="0" borderId="0" xfId="0" applyFont="1"/>
    <xf numFmtId="4" fontId="42" fillId="0" borderId="0" xfId="0" applyFont="1" applyAlignment="1">
      <alignment horizontal="center"/>
    </xf>
    <xf numFmtId="167" fontId="44" fillId="0" borderId="0" xfId="67" applyNumberFormat="1" applyFont="1" applyAlignment="1">
      <alignment horizontal="right" vertical="center"/>
    </xf>
    <xf numFmtId="4" fontId="23" fillId="0" borderId="0" xfId="67" applyNumberFormat="1" applyFont="1" applyAlignment="1">
      <alignment vertical="top"/>
    </xf>
    <xf numFmtId="0" fontId="34" fillId="0" borderId="0" xfId="67" applyFont="1" applyAlignment="1">
      <alignment horizontal="center" vertical="top"/>
    </xf>
    <xf numFmtId="0" fontId="21" fillId="0" borderId="0" xfId="69" applyFont="1" applyAlignment="1">
      <alignment horizontal="justify" vertical="top" wrapText="1"/>
    </xf>
    <xf numFmtId="0" fontId="23" fillId="0" borderId="0" xfId="69" applyFont="1" applyAlignment="1">
      <alignment horizontal="justify" vertical="top" wrapText="1"/>
    </xf>
    <xf numFmtId="0" fontId="37" fillId="0" borderId="0" xfId="69" applyFont="1" applyAlignment="1">
      <alignment horizontal="center" vertical="top"/>
    </xf>
    <xf numFmtId="0" fontId="23" fillId="0" borderId="0" xfId="69" applyFont="1" applyAlignment="1">
      <alignment horizontal="left" vertical="top"/>
    </xf>
    <xf numFmtId="0" fontId="23" fillId="0" borderId="0" xfId="69" applyFont="1" applyAlignment="1">
      <alignment horizontal="justify" vertical="top"/>
    </xf>
    <xf numFmtId="0" fontId="37" fillId="0" borderId="0" xfId="69" applyFont="1" applyAlignment="1">
      <alignment vertical="top"/>
    </xf>
    <xf numFmtId="0" fontId="23" fillId="0" borderId="0" xfId="69" applyFont="1" applyAlignment="1">
      <alignment vertical="top"/>
    </xf>
    <xf numFmtId="0" fontId="23" fillId="0" borderId="0" xfId="69" applyFont="1" applyAlignment="1">
      <alignment horizontal="center" vertical="top"/>
    </xf>
    <xf numFmtId="0" fontId="21" fillId="0" borderId="0" xfId="69" applyFont="1" applyAlignment="1">
      <alignment vertical="top"/>
    </xf>
    <xf numFmtId="0" fontId="21" fillId="0" borderId="0" xfId="69" applyFont="1" applyAlignment="1">
      <alignment wrapText="1"/>
    </xf>
    <xf numFmtId="0" fontId="1" fillId="0" borderId="0" xfId="69" applyAlignment="1">
      <alignment horizontal="center" vertical="top"/>
    </xf>
    <xf numFmtId="0" fontId="50" fillId="0" borderId="0" xfId="69" applyFont="1" applyAlignment="1">
      <alignment vertical="top"/>
    </xf>
    <xf numFmtId="0" fontId="20" fillId="0" borderId="0" xfId="69" applyFont="1" applyAlignment="1">
      <alignment horizontal="center" vertical="top"/>
    </xf>
    <xf numFmtId="0" fontId="23" fillId="0" borderId="0" xfId="69" applyFont="1" applyAlignment="1">
      <alignment horizontal="left" vertical="top" wrapText="1"/>
    </xf>
    <xf numFmtId="4" fontId="23" fillId="0" borderId="0" xfId="0" applyFont="1" applyAlignment="1">
      <alignment vertical="top" wrapText="1"/>
    </xf>
    <xf numFmtId="0" fontId="37" fillId="0" borderId="0" xfId="69" applyFont="1" applyAlignment="1">
      <alignment horizontal="justify" vertical="top"/>
    </xf>
    <xf numFmtId="49" fontId="21" fillId="3" borderId="0" xfId="9" applyNumberFormat="1" applyFont="1" applyFill="1" applyAlignment="1">
      <alignment horizontal="center" vertical="top" wrapText="1"/>
    </xf>
    <xf numFmtId="4" fontId="21" fillId="3" borderId="0" xfId="9" applyFont="1" applyFill="1" applyAlignment="1">
      <alignment horizontal="left" vertical="top" wrapText="1"/>
    </xf>
    <xf numFmtId="4" fontId="23" fillId="3" borderId="0" xfId="9" applyFont="1" applyFill="1" applyAlignment="1">
      <alignment horizontal="center" vertical="top" wrapText="1"/>
    </xf>
    <xf numFmtId="4" fontId="23" fillId="0" borderId="0" xfId="0" applyFont="1" applyAlignment="1">
      <alignment horizontal="right"/>
    </xf>
    <xf numFmtId="167" fontId="23" fillId="0" borderId="0" xfId="67" applyNumberFormat="1" applyFont="1" applyAlignment="1">
      <alignment horizontal="right" vertical="center"/>
    </xf>
    <xf numFmtId="167" fontId="35" fillId="0" borderId="0" xfId="67" applyNumberFormat="1" applyFont="1" applyAlignment="1">
      <alignment horizontal="right"/>
    </xf>
    <xf numFmtId="0" fontId="35" fillId="0" borderId="0" xfId="67" applyFont="1"/>
    <xf numFmtId="0" fontId="23" fillId="0" borderId="0" xfId="24" applyFont="1" applyAlignment="1">
      <alignment horizontal="justify" vertical="top" wrapText="1"/>
    </xf>
    <xf numFmtId="49" fontId="39" fillId="0" borderId="0" xfId="0" applyNumberFormat="1" applyFont="1" applyAlignment="1">
      <alignment vertical="top"/>
    </xf>
    <xf numFmtId="4" fontId="39" fillId="0" borderId="0" xfId="0" applyFont="1" applyAlignment="1">
      <alignment vertical="top" wrapText="1"/>
    </xf>
    <xf numFmtId="4" fontId="39" fillId="0" borderId="0" xfId="0" applyFont="1" applyAlignment="1">
      <alignment horizontal="center"/>
    </xf>
    <xf numFmtId="4" fontId="39" fillId="0" borderId="0" xfId="0" applyFont="1" applyAlignment="1">
      <alignment horizontal="right"/>
    </xf>
    <xf numFmtId="49" fontId="23" fillId="0" borderId="0" xfId="0" applyNumberFormat="1" applyFont="1" applyAlignment="1">
      <alignment vertical="top"/>
    </xf>
    <xf numFmtId="4" fontId="46" fillId="0" borderId="0" xfId="0" applyFont="1" applyAlignment="1">
      <alignment vertical="top" wrapText="1"/>
    </xf>
    <xf numFmtId="167" fontId="35" fillId="0" borderId="0" xfId="67" applyNumberFormat="1" applyFont="1" applyAlignment="1">
      <alignment horizontal="center"/>
    </xf>
    <xf numFmtId="4" fontId="39" fillId="0" borderId="0" xfId="0" applyFont="1"/>
    <xf numFmtId="4" fontId="39" fillId="0" borderId="0" xfId="0" applyFont="1" applyAlignment="1">
      <alignment horizontal="center" vertical="top" wrapText="1"/>
    </xf>
    <xf numFmtId="4" fontId="21" fillId="0" borderId="0" xfId="0" applyFont="1" applyAlignment="1">
      <alignment horizontal="left" vertical="top"/>
    </xf>
    <xf numFmtId="49" fontId="35" fillId="0" borderId="0" xfId="0" applyNumberFormat="1" applyFont="1" applyAlignment="1">
      <alignment horizontal="left" vertical="top"/>
    </xf>
    <xf numFmtId="4" fontId="47" fillId="0" borderId="0" xfId="0" applyFont="1" applyAlignment="1">
      <alignment horizontal="justify" vertical="top" wrapText="1"/>
    </xf>
    <xf numFmtId="4" fontId="47" fillId="0" borderId="0" xfId="0" applyFont="1" applyAlignment="1">
      <alignment horizontal="center"/>
    </xf>
    <xf numFmtId="4" fontId="45" fillId="0" borderId="0" xfId="0" applyFont="1" applyAlignment="1">
      <alignment horizontal="center" vertical="top" wrapText="1"/>
    </xf>
    <xf numFmtId="4" fontId="45" fillId="0" borderId="0" xfId="0" applyFont="1" applyAlignment="1">
      <alignment horizontal="right" vertical="top" wrapText="1"/>
    </xf>
    <xf numFmtId="4" fontId="39" fillId="0" borderId="0" xfId="24" applyNumberFormat="1" applyFont="1" applyAlignment="1">
      <alignment horizontal="justify" vertical="top" wrapText="1"/>
    </xf>
    <xf numFmtId="0" fontId="21" fillId="0" borderId="0" xfId="67" applyFont="1" applyAlignment="1">
      <alignment horizontal="justify" vertical="top" wrapText="1"/>
    </xf>
    <xf numFmtId="4" fontId="23" fillId="0" borderId="0" xfId="24" applyNumberFormat="1" applyFont="1" applyAlignment="1">
      <alignment horizontal="justify" vertical="top" wrapText="1"/>
    </xf>
    <xf numFmtId="4" fontId="21" fillId="3" borderId="0" xfId="9" applyFont="1" applyFill="1" applyAlignment="1">
      <alignment horizontal="left" vertical="top"/>
    </xf>
    <xf numFmtId="4" fontId="21" fillId="0" borderId="0" xfId="0" applyFont="1" applyAlignment="1">
      <alignment vertical="top"/>
    </xf>
    <xf numFmtId="4" fontId="21" fillId="0" borderId="0" xfId="0" applyFont="1" applyAlignment="1">
      <alignment vertical="center"/>
    </xf>
    <xf numFmtId="4" fontId="21" fillId="0" borderId="0" xfId="9" applyFont="1" applyAlignment="1">
      <alignment horizontal="left" vertical="center" wrapText="1"/>
    </xf>
    <xf numFmtId="4" fontId="25" fillId="0" borderId="0" xfId="9" applyFont="1" applyAlignment="1">
      <alignment horizontal="center" wrapText="1"/>
    </xf>
    <xf numFmtId="170" fontId="52" fillId="0" borderId="0" xfId="0" applyNumberFormat="1" applyFont="1" applyAlignment="1" applyProtection="1">
      <alignment horizontal="right"/>
      <protection locked="0"/>
    </xf>
    <xf numFmtId="4" fontId="10" fillId="0" borderId="0" xfId="0" applyFont="1" applyAlignment="1" applyProtection="1">
      <alignment horizontal="center"/>
      <protection locked="0"/>
    </xf>
    <xf numFmtId="170" fontId="10" fillId="0" borderId="0" xfId="0" applyNumberFormat="1" applyFont="1" applyAlignment="1" applyProtection="1">
      <alignment horizontal="right"/>
      <protection locked="0"/>
    </xf>
    <xf numFmtId="4" fontId="10" fillId="0" borderId="0" xfId="0" applyFont="1" applyProtection="1">
      <protection locked="0"/>
    </xf>
    <xf numFmtId="171" fontId="10" fillId="0" borderId="0" xfId="0" applyNumberFormat="1" applyFont="1" applyAlignment="1" applyProtection="1">
      <alignment horizontal="right"/>
      <protection locked="0"/>
    </xf>
    <xf numFmtId="171" fontId="10" fillId="0" borderId="0" xfId="0" applyNumberFormat="1" applyFont="1" applyAlignment="1" applyProtection="1">
      <alignment horizontal="right" vertical="top"/>
      <protection locked="0"/>
    </xf>
    <xf numFmtId="4" fontId="55" fillId="0" borderId="0" xfId="0" applyFont="1" applyAlignment="1" applyProtection="1">
      <alignment vertical="top"/>
      <protection locked="0"/>
    </xf>
    <xf numFmtId="0" fontId="32" fillId="0" borderId="0" xfId="67" applyFont="1" applyAlignment="1">
      <alignment horizontal="right" vertical="center"/>
    </xf>
    <xf numFmtId="0" fontId="32" fillId="0" borderId="0" xfId="67" applyFont="1" applyAlignment="1">
      <alignment horizontal="right" vertical="center" wrapText="1"/>
    </xf>
    <xf numFmtId="169" fontId="52" fillId="0" borderId="0" xfId="0" applyNumberFormat="1" applyFont="1" applyAlignment="1">
      <alignment horizontal="left" vertical="top"/>
    </xf>
    <xf numFmtId="4" fontId="52" fillId="0" borderId="0" xfId="0" applyFont="1" applyAlignment="1">
      <alignment horizontal="justify" vertical="top" wrapText="1"/>
    </xf>
    <xf numFmtId="4" fontId="52" fillId="0" borderId="0" xfId="0" applyFont="1" applyAlignment="1">
      <alignment horizontal="center"/>
    </xf>
    <xf numFmtId="168" fontId="52" fillId="0" borderId="0" xfId="0" applyNumberFormat="1" applyFont="1" applyAlignment="1">
      <alignment horizontal="center"/>
    </xf>
    <xf numFmtId="170" fontId="52" fillId="0" borderId="0" xfId="0" applyNumberFormat="1" applyFont="1" applyAlignment="1">
      <alignment horizontal="right"/>
    </xf>
    <xf numFmtId="4" fontId="52" fillId="0" borderId="0" xfId="0" applyFont="1"/>
    <xf numFmtId="169" fontId="10" fillId="0" borderId="0" xfId="0" applyNumberFormat="1" applyFont="1" applyAlignment="1">
      <alignment horizontal="left" vertical="top"/>
    </xf>
    <xf numFmtId="4" fontId="10" fillId="0" borderId="0" xfId="0" applyFont="1" applyAlignment="1">
      <alignment horizontal="justify" vertical="top" wrapText="1"/>
    </xf>
    <xf numFmtId="4" fontId="10" fillId="0" borderId="0" xfId="0" applyFont="1" applyAlignment="1">
      <alignment horizontal="center"/>
    </xf>
    <xf numFmtId="168" fontId="10" fillId="0" borderId="0" xfId="0" applyNumberFormat="1" applyFont="1" applyAlignment="1">
      <alignment horizontal="center"/>
    </xf>
    <xf numFmtId="170" fontId="10" fillId="0" borderId="0" xfId="0" applyNumberFormat="1" applyFont="1" applyAlignment="1">
      <alignment horizontal="right"/>
    </xf>
    <xf numFmtId="4" fontId="10" fillId="0" borderId="0" xfId="0" applyFont="1"/>
    <xf numFmtId="169" fontId="53" fillId="0" borderId="0" xfId="0" applyNumberFormat="1" applyFont="1" applyAlignment="1">
      <alignment horizontal="left" vertical="top"/>
    </xf>
    <xf numFmtId="4" fontId="54" fillId="0" borderId="0" xfId="0" applyFont="1" applyAlignment="1">
      <alignment horizontal="justify" vertical="top" wrapText="1"/>
    </xf>
    <xf numFmtId="169" fontId="9" fillId="0" borderId="0" xfId="0" applyNumberFormat="1" applyFont="1" applyAlignment="1">
      <alignment horizontal="left" vertical="top"/>
    </xf>
    <xf numFmtId="4" fontId="9" fillId="0" borderId="0" xfId="0" applyFont="1" applyAlignment="1">
      <alignment horizontal="justify" vertical="top" wrapText="1"/>
    </xf>
    <xf numFmtId="169" fontId="10" fillId="0" borderId="0" xfId="0" applyNumberFormat="1" applyFont="1" applyAlignment="1">
      <alignment horizontal="right" vertical="top"/>
    </xf>
    <xf numFmtId="4" fontId="55" fillId="0" borderId="0" xfId="0" applyFont="1" applyAlignment="1">
      <alignment horizontal="justify" vertical="top" wrapText="1"/>
    </xf>
    <xf numFmtId="4" fontId="10" fillId="0" borderId="0" xfId="0" applyFont="1" applyAlignment="1">
      <alignment horizontal="center" vertical="top"/>
    </xf>
    <xf numFmtId="168" fontId="10" fillId="0" borderId="0" xfId="0" applyNumberFormat="1" applyFont="1" applyAlignment="1">
      <alignment horizontal="center" vertical="top"/>
    </xf>
    <xf numFmtId="170" fontId="10" fillId="0" borderId="0" xfId="0" applyNumberFormat="1" applyFont="1" applyAlignment="1">
      <alignment horizontal="right" vertical="top"/>
    </xf>
    <xf numFmtId="4" fontId="55" fillId="0" borderId="0" xfId="0" applyFont="1" applyAlignment="1">
      <alignment vertical="top"/>
    </xf>
    <xf numFmtId="4" fontId="55" fillId="0" borderId="0" xfId="0" applyFont="1" applyAlignment="1">
      <alignment horizontal="right" vertical="top"/>
    </xf>
    <xf numFmtId="4" fontId="10" fillId="0" borderId="0" xfId="0" applyFont="1" applyAlignment="1">
      <alignment vertical="top"/>
    </xf>
    <xf numFmtId="169" fontId="10" fillId="0" borderId="0" xfId="0" applyNumberFormat="1" applyFont="1" applyAlignment="1">
      <alignment horizontal="left"/>
    </xf>
    <xf numFmtId="4" fontId="10" fillId="0" borderId="6" xfId="0" applyFont="1" applyBorder="1" applyAlignment="1">
      <alignment horizontal="justify" wrapText="1"/>
    </xf>
    <xf numFmtId="4" fontId="10" fillId="0" borderId="6" xfId="0" applyFont="1" applyBorder="1" applyAlignment="1">
      <alignment horizontal="center" wrapText="1"/>
    </xf>
    <xf numFmtId="168" fontId="10" fillId="0" borderId="6" xfId="0" applyNumberFormat="1" applyFont="1" applyBorder="1" applyAlignment="1">
      <alignment horizontal="center"/>
    </xf>
    <xf numFmtId="4" fontId="9" fillId="0" borderId="0" xfId="0" applyFont="1" applyAlignment="1">
      <alignment vertical="top"/>
    </xf>
    <xf numFmtId="4" fontId="9" fillId="0" borderId="7" xfId="0" applyFont="1" applyBorder="1" applyAlignment="1">
      <alignment horizontal="center" vertical="top"/>
    </xf>
    <xf numFmtId="168" fontId="9" fillId="0" borderId="7" xfId="0" applyNumberFormat="1" applyFont="1" applyBorder="1" applyAlignment="1">
      <alignment horizontal="center" vertical="top"/>
    </xf>
    <xf numFmtId="4" fontId="53" fillId="0" borderId="7" xfId="0" applyFont="1" applyBorder="1" applyAlignment="1">
      <alignment horizontal="center" vertical="top"/>
    </xf>
    <xf numFmtId="170" fontId="53" fillId="0" borderId="7" xfId="0" applyNumberFormat="1" applyFont="1" applyBorder="1" applyAlignment="1">
      <alignment horizontal="right" vertical="top"/>
    </xf>
    <xf numFmtId="4" fontId="9" fillId="0" borderId="0" xfId="0" applyFont="1" applyAlignment="1">
      <alignment horizontal="center" vertical="top"/>
    </xf>
    <xf numFmtId="168" fontId="9" fillId="0" borderId="0" xfId="0" applyNumberFormat="1" applyFont="1" applyAlignment="1">
      <alignment horizontal="center" vertical="top"/>
    </xf>
    <xf numFmtId="4" fontId="53" fillId="0" borderId="0" xfId="0" applyFont="1" applyAlignment="1">
      <alignment horizontal="center" vertical="top"/>
    </xf>
    <xf numFmtId="170" fontId="53" fillId="0" borderId="0" xfId="0" applyNumberFormat="1" applyFont="1" applyAlignment="1">
      <alignment horizontal="right" vertical="top"/>
    </xf>
    <xf numFmtId="4" fontId="53" fillId="0" borderId="8" xfId="0" applyFont="1" applyBorder="1" applyAlignment="1">
      <alignment vertical="top"/>
    </xf>
    <xf numFmtId="4" fontId="10" fillId="0" borderId="0" xfId="0" applyFont="1" applyAlignment="1">
      <alignment horizontal="right" vertical="top"/>
    </xf>
    <xf numFmtId="168" fontId="10" fillId="0" borderId="0" xfId="0" applyNumberFormat="1" applyFont="1" applyAlignment="1">
      <alignment horizontal="right" vertical="top"/>
    </xf>
    <xf numFmtId="4" fontId="9" fillId="0" borderId="9" xfId="0" applyFont="1" applyBorder="1" applyAlignment="1">
      <alignment horizontal="right" vertical="top"/>
    </xf>
    <xf numFmtId="168" fontId="9" fillId="0" borderId="9" xfId="0" applyNumberFormat="1" applyFont="1" applyBorder="1" applyAlignment="1">
      <alignment horizontal="right" vertical="top"/>
    </xf>
    <xf numFmtId="4" fontId="53" fillId="0" borderId="9" xfId="0" applyFont="1" applyBorder="1" applyAlignment="1">
      <alignment horizontal="center" vertical="top"/>
    </xf>
    <xf numFmtId="170" fontId="53" fillId="0" borderId="9" xfId="0" applyNumberFormat="1" applyFont="1" applyBorder="1" applyAlignment="1">
      <alignment horizontal="right" vertical="top"/>
    </xf>
    <xf numFmtId="4" fontId="9" fillId="0" borderId="0" xfId="0" applyFont="1" applyAlignment="1">
      <alignment horizontal="right" vertical="top"/>
    </xf>
    <xf numFmtId="168" fontId="9" fillId="0" borderId="0" xfId="0" applyNumberFormat="1" applyFont="1" applyAlignment="1">
      <alignment horizontal="right" vertical="top"/>
    </xf>
    <xf numFmtId="4" fontId="55" fillId="0" borderId="0" xfId="0" applyFont="1" applyAlignment="1">
      <alignment vertical="top" wrapText="1"/>
    </xf>
    <xf numFmtId="4" fontId="57" fillId="0" borderId="0" xfId="0" applyFont="1"/>
    <xf numFmtId="4" fontId="57" fillId="0" borderId="0" xfId="0" applyFont="1" applyAlignment="1">
      <alignment wrapText="1"/>
    </xf>
    <xf numFmtId="4" fontId="10" fillId="0" borderId="12" xfId="70" applyNumberFormat="1" applyBorder="1" applyAlignment="1" applyProtection="1">
      <alignment horizontal="center"/>
      <protection locked="0"/>
    </xf>
    <xf numFmtId="4" fontId="10" fillId="0" borderId="13" xfId="70" applyNumberFormat="1" applyBorder="1" applyAlignment="1" applyProtection="1">
      <alignment horizontal="center"/>
      <protection locked="0"/>
    </xf>
    <xf numFmtId="4" fontId="10" fillId="0" borderId="14" xfId="0" applyFont="1" applyBorder="1" applyAlignment="1" applyProtection="1">
      <alignment horizontal="center"/>
      <protection locked="0"/>
    </xf>
    <xf numFmtId="4" fontId="10" fillId="0" borderId="3" xfId="70" applyNumberFormat="1" applyBorder="1" applyAlignment="1" applyProtection="1">
      <alignment horizontal="center"/>
      <protection locked="0"/>
    </xf>
    <xf numFmtId="4" fontId="10" fillId="0" borderId="12" xfId="0" applyFont="1" applyBorder="1" applyAlignment="1" applyProtection="1">
      <alignment horizontal="center"/>
      <protection locked="0"/>
    </xf>
    <xf numFmtId="4" fontId="10" fillId="0" borderId="13" xfId="0" applyFont="1" applyBorder="1" applyAlignment="1" applyProtection="1">
      <alignment horizontal="center"/>
      <protection locked="0"/>
    </xf>
    <xf numFmtId="4" fontId="10" fillId="0" borderId="17" xfId="0" applyFont="1" applyBorder="1" applyAlignment="1" applyProtection="1">
      <alignment horizontal="center"/>
      <protection locked="0"/>
    </xf>
    <xf numFmtId="4" fontId="10" fillId="0" borderId="11" xfId="0" applyFont="1" applyBorder="1" applyAlignment="1" applyProtection="1">
      <alignment horizontal="center"/>
      <protection locked="0"/>
    </xf>
    <xf numFmtId="4" fontId="9" fillId="0" borderId="12" xfId="0" applyFont="1" applyBorder="1" applyAlignment="1" applyProtection="1">
      <alignment horizontal="center" vertical="center"/>
      <protection locked="0"/>
    </xf>
    <xf numFmtId="4" fontId="10" fillId="0" borderId="13" xfId="0" applyFont="1" applyBorder="1" applyAlignment="1" applyProtection="1">
      <alignment horizontal="center" vertical="center"/>
      <protection locked="0"/>
    </xf>
    <xf numFmtId="4" fontId="10" fillId="0" borderId="12" xfId="0" applyFont="1" applyBorder="1" applyAlignment="1" applyProtection="1">
      <alignment horizontal="center" vertical="center"/>
      <protection locked="0"/>
    </xf>
    <xf numFmtId="4" fontId="10" fillId="0" borderId="14" xfId="0" applyFont="1" applyBorder="1" applyAlignment="1" applyProtection="1">
      <alignment horizontal="center" vertical="center"/>
      <protection locked="0"/>
    </xf>
    <xf numFmtId="4" fontId="10" fillId="0" borderId="11" xfId="0" applyFont="1" applyBorder="1"/>
    <xf numFmtId="3" fontId="9" fillId="5" borderId="2" xfId="0" applyNumberFormat="1" applyFont="1" applyFill="1" applyBorder="1" applyAlignment="1">
      <alignment horizontal="center"/>
    </xf>
    <xf numFmtId="3" fontId="9" fillId="5" borderId="3" xfId="0" applyNumberFormat="1" applyFont="1" applyFill="1" applyBorder="1" applyAlignment="1">
      <alignment horizontal="center"/>
    </xf>
    <xf numFmtId="1" fontId="9" fillId="5" borderId="3" xfId="0" applyNumberFormat="1" applyFont="1" applyFill="1" applyBorder="1" applyAlignment="1">
      <alignment horizontal="center"/>
    </xf>
    <xf numFmtId="4" fontId="9" fillId="5" borderId="3" xfId="0" applyFont="1" applyFill="1" applyBorder="1" applyAlignment="1">
      <alignment horizontal="center"/>
    </xf>
    <xf numFmtId="4" fontId="58" fillId="0" borderId="0" xfId="0" applyFont="1"/>
    <xf numFmtId="4" fontId="9" fillId="0" borderId="2" xfId="0" applyFont="1" applyBorder="1" applyAlignment="1">
      <alignment horizontal="left" vertical="center"/>
    </xf>
    <xf numFmtId="4" fontId="9" fillId="0" borderId="1" xfId="0" applyFont="1" applyBorder="1" applyAlignment="1">
      <alignment wrapText="1"/>
    </xf>
    <xf numFmtId="4" fontId="9" fillId="0" borderId="1" xfId="0" applyFont="1" applyBorder="1" applyAlignment="1">
      <alignment horizontal="center" vertical="top"/>
    </xf>
    <xf numFmtId="4" fontId="9" fillId="0" borderId="1" xfId="0" applyFont="1" applyBorder="1" applyAlignment="1">
      <alignment horizontal="left" vertical="top"/>
    </xf>
    <xf numFmtId="4" fontId="9" fillId="0" borderId="5" xfId="0" applyFont="1" applyBorder="1" applyAlignment="1">
      <alignment horizontal="left" vertical="top"/>
    </xf>
    <xf numFmtId="0" fontId="10" fillId="0" borderId="12" xfId="70" applyBorder="1" applyAlignment="1">
      <alignment horizontal="left" vertical="top" wrapText="1" indent="1"/>
    </xf>
    <xf numFmtId="3" fontId="10" fillId="0" borderId="12" xfId="70" applyNumberFormat="1" applyBorder="1" applyAlignment="1">
      <alignment horizontal="center"/>
    </xf>
    <xf numFmtId="4" fontId="10" fillId="0" borderId="12" xfId="70" applyNumberFormat="1" applyBorder="1" applyAlignment="1">
      <alignment horizontal="center"/>
    </xf>
    <xf numFmtId="4" fontId="9" fillId="0" borderId="12" xfId="70" applyNumberFormat="1" applyFont="1" applyBorder="1" applyAlignment="1">
      <alignment horizontal="center"/>
    </xf>
    <xf numFmtId="0" fontId="10" fillId="0" borderId="13" xfId="70" applyBorder="1" applyAlignment="1">
      <alignment horizontal="left" vertical="top" wrapText="1" indent="1"/>
    </xf>
    <xf numFmtId="3" fontId="10" fillId="0" borderId="13" xfId="70" applyNumberFormat="1" applyBorder="1" applyAlignment="1">
      <alignment horizontal="center"/>
    </xf>
    <xf numFmtId="4" fontId="10" fillId="0" borderId="13" xfId="70" applyNumberFormat="1" applyBorder="1" applyAlignment="1">
      <alignment horizontal="center"/>
    </xf>
    <xf numFmtId="4" fontId="9" fillId="0" borderId="14" xfId="0" applyFont="1" applyBorder="1" applyAlignment="1">
      <alignment horizontal="center"/>
    </xf>
    <xf numFmtId="0" fontId="10" fillId="0" borderId="14" xfId="70" applyBorder="1" applyAlignment="1">
      <alignment horizontal="left" vertical="top" wrapText="1" indent="1"/>
    </xf>
    <xf numFmtId="3" fontId="10" fillId="0" borderId="14" xfId="70" applyNumberFormat="1" applyBorder="1" applyAlignment="1">
      <alignment horizontal="center"/>
    </xf>
    <xf numFmtId="4" fontId="10" fillId="0" borderId="14" xfId="70" applyNumberFormat="1" applyBorder="1" applyAlignment="1">
      <alignment horizontal="center"/>
    </xf>
    <xf numFmtId="4" fontId="10" fillId="0" borderId="14" xfId="0" applyFont="1" applyBorder="1" applyAlignment="1">
      <alignment horizontal="left" vertical="top" wrapText="1" indent="1"/>
    </xf>
    <xf numFmtId="4" fontId="10" fillId="0" borderId="14" xfId="0" applyFont="1" applyBorder="1" applyAlignment="1">
      <alignment horizontal="center"/>
    </xf>
    <xf numFmtId="4" fontId="9" fillId="0" borderId="13" xfId="0" applyFont="1" applyBorder="1" applyAlignment="1">
      <alignment horizontal="center"/>
    </xf>
    <xf numFmtId="0" fontId="10" fillId="0" borderId="3" xfId="70" applyBorder="1" applyAlignment="1">
      <alignment horizontal="center" vertical="center"/>
    </xf>
    <xf numFmtId="0" fontId="10" fillId="0" borderId="3" xfId="70" applyBorder="1" applyAlignment="1">
      <alignment horizontal="left" vertical="top" wrapText="1" indent="1"/>
    </xf>
    <xf numFmtId="3" fontId="10" fillId="0" borderId="3" xfId="70" applyNumberFormat="1" applyBorder="1" applyAlignment="1">
      <alignment horizontal="center"/>
    </xf>
    <xf numFmtId="4" fontId="10" fillId="0" borderId="3" xfId="70" applyNumberFormat="1" applyBorder="1" applyAlignment="1">
      <alignment horizontal="center"/>
    </xf>
    <xf numFmtId="4" fontId="10" fillId="0" borderId="12" xfId="0" applyFont="1" applyBorder="1" applyAlignment="1">
      <alignment horizontal="center" vertical="center"/>
    </xf>
    <xf numFmtId="4" fontId="10" fillId="0" borderId="12" xfId="0" applyFont="1" applyBorder="1" applyAlignment="1">
      <alignment wrapText="1"/>
    </xf>
    <xf numFmtId="4" fontId="10" fillId="0" borderId="12" xfId="0" applyFont="1" applyBorder="1" applyAlignment="1">
      <alignment horizontal="center"/>
    </xf>
    <xf numFmtId="4" fontId="10" fillId="0" borderId="12" xfId="0" applyFont="1" applyBorder="1"/>
    <xf numFmtId="4" fontId="10" fillId="0" borderId="14" xfId="0" applyFont="1" applyBorder="1" applyAlignment="1">
      <alignment horizontal="center" vertical="center"/>
    </xf>
    <xf numFmtId="4" fontId="10" fillId="0" borderId="13" xfId="0" applyFont="1" applyBorder="1" applyAlignment="1">
      <alignment horizontal="center" vertical="center"/>
    </xf>
    <xf numFmtId="4" fontId="10" fillId="0" borderId="13" xfId="0" applyFont="1" applyBorder="1" applyAlignment="1">
      <alignment horizontal="center"/>
    </xf>
    <xf numFmtId="0" fontId="10" fillId="0" borderId="15" xfId="71" applyBorder="1" applyAlignment="1" applyProtection="1">
      <alignment vertical="top" wrapText="1"/>
    </xf>
    <xf numFmtId="0" fontId="10" fillId="0" borderId="16" xfId="71" applyBorder="1" applyAlignment="1" applyProtection="1">
      <alignment horizontal="center"/>
    </xf>
    <xf numFmtId="4" fontId="10" fillId="0" borderId="17" xfId="0" applyFont="1" applyBorder="1" applyAlignment="1">
      <alignment horizontal="center"/>
    </xf>
    <xf numFmtId="4" fontId="9" fillId="0" borderId="12" xfId="0" applyFont="1" applyBorder="1" applyAlignment="1">
      <alignment horizontal="center"/>
    </xf>
    <xf numFmtId="0" fontId="10" fillId="0" borderId="19" xfId="71" applyBorder="1" applyAlignment="1" applyProtection="1">
      <alignment vertical="top" wrapText="1"/>
    </xf>
    <xf numFmtId="0" fontId="10" fillId="0" borderId="20" xfId="71" applyBorder="1" applyAlignment="1" applyProtection="1">
      <alignment horizontal="center"/>
    </xf>
    <xf numFmtId="0" fontId="10" fillId="0" borderId="22" xfId="71" applyBorder="1" applyAlignment="1" applyProtection="1">
      <alignment vertical="top" wrapText="1"/>
    </xf>
    <xf numFmtId="0" fontId="10" fillId="0" borderId="23" xfId="71" applyBorder="1" applyAlignment="1" applyProtection="1">
      <alignment horizontal="center"/>
    </xf>
    <xf numFmtId="4" fontId="10" fillId="0" borderId="12" xfId="0" applyFont="1" applyBorder="1" applyAlignment="1">
      <alignment horizontal="center" vertical="center" wrapText="1"/>
    </xf>
    <xf numFmtId="0" fontId="10" fillId="0" borderId="12" xfId="71" applyBorder="1" applyAlignment="1" applyProtection="1">
      <alignment vertical="top" wrapText="1"/>
    </xf>
    <xf numFmtId="0" fontId="10" fillId="0" borderId="0" xfId="71" applyAlignment="1" applyProtection="1">
      <alignment horizontal="center"/>
    </xf>
    <xf numFmtId="0" fontId="10" fillId="0" borderId="14" xfId="71" applyBorder="1" applyAlignment="1" applyProtection="1">
      <alignment vertical="top" wrapText="1"/>
    </xf>
    <xf numFmtId="4" fontId="10" fillId="0" borderId="11" xfId="0" applyFont="1" applyBorder="1" applyAlignment="1">
      <alignment horizontal="left" vertical="top" wrapText="1"/>
    </xf>
    <xf numFmtId="4" fontId="10" fillId="0" borderId="11" xfId="0" applyFont="1" applyBorder="1" applyAlignment="1">
      <alignment horizontal="center"/>
    </xf>
    <xf numFmtId="4" fontId="10" fillId="0" borderId="13" xfId="0" applyFont="1" applyBorder="1" applyAlignment="1">
      <alignment horizontal="left" vertical="top" wrapText="1" indent="1"/>
    </xf>
    <xf numFmtId="4" fontId="10" fillId="0" borderId="12" xfId="0" applyFont="1" applyBorder="1" applyAlignment="1">
      <alignment vertical="top" wrapText="1"/>
    </xf>
    <xf numFmtId="3" fontId="10" fillId="0" borderId="12" xfId="0" applyNumberFormat="1" applyFont="1" applyBorder="1" applyAlignment="1">
      <alignment horizontal="center" vertical="center"/>
    </xf>
    <xf numFmtId="4" fontId="9" fillId="0" borderId="12" xfId="0" applyFont="1" applyBorder="1" applyAlignment="1">
      <alignment horizontal="center" vertical="center"/>
    </xf>
    <xf numFmtId="4" fontId="10" fillId="0" borderId="7" xfId="0" applyFont="1" applyBorder="1" applyAlignment="1">
      <alignment horizontal="left" vertical="top" wrapText="1" indent="1"/>
    </xf>
    <xf numFmtId="3" fontId="10" fillId="0" borderId="13" xfId="0" applyNumberFormat="1" applyFont="1" applyBorder="1" applyAlignment="1">
      <alignment horizontal="center" vertical="center"/>
    </xf>
    <xf numFmtId="1" fontId="10" fillId="0" borderId="4" xfId="0" applyNumberFormat="1" applyFont="1" applyBorder="1" applyAlignment="1">
      <alignment horizontal="center" vertical="center"/>
    </xf>
    <xf numFmtId="1" fontId="10" fillId="0" borderId="0" xfId="0" applyNumberFormat="1" applyFont="1" applyAlignment="1">
      <alignment horizontal="center" vertical="center"/>
    </xf>
    <xf numFmtId="4" fontId="9" fillId="0" borderId="14" xfId="0" applyFont="1" applyBorder="1" applyAlignment="1">
      <alignment horizontal="center" vertical="center"/>
    </xf>
    <xf numFmtId="1" fontId="10" fillId="0" borderId="7" xfId="0" applyNumberFormat="1" applyFont="1" applyBorder="1" applyAlignment="1">
      <alignment horizontal="center" vertical="center"/>
    </xf>
    <xf numFmtId="4" fontId="10" fillId="0" borderId="11" xfId="0" applyFont="1" applyBorder="1" applyAlignment="1">
      <alignment vertical="top" wrapText="1"/>
    </xf>
    <xf numFmtId="4" fontId="9" fillId="0" borderId="10" xfId="0" applyFont="1" applyBorder="1" applyAlignment="1">
      <alignment horizontal="left" vertical="center"/>
    </xf>
    <xf numFmtId="4" fontId="9" fillId="0" borderId="4" xfId="0" applyFont="1" applyBorder="1" applyAlignment="1">
      <alignment wrapText="1"/>
    </xf>
    <xf numFmtId="4" fontId="9" fillId="0" borderId="4" xfId="0" applyFont="1" applyBorder="1" applyAlignment="1">
      <alignment horizontal="center" vertical="top"/>
    </xf>
    <xf numFmtId="4" fontId="9" fillId="0" borderId="4" xfId="0" applyFont="1" applyBorder="1" applyAlignment="1">
      <alignment horizontal="left" vertical="top"/>
    </xf>
    <xf numFmtId="4" fontId="10" fillId="0" borderId="4" xfId="0" applyFont="1" applyBorder="1" applyAlignment="1">
      <alignment horizontal="center"/>
    </xf>
    <xf numFmtId="4" fontId="10" fillId="0" borderId="18" xfId="0" applyFont="1" applyBorder="1" applyAlignment="1">
      <alignment horizontal="center" vertical="center"/>
    </xf>
    <xf numFmtId="4" fontId="9" fillId="0" borderId="0" xfId="0" applyFont="1" applyAlignment="1">
      <alignment horizontal="left" indent="4"/>
    </xf>
    <xf numFmtId="4" fontId="9" fillId="0" borderId="12" xfId="0" applyFont="1" applyBorder="1" applyAlignment="1">
      <alignment horizontal="left" vertical="center"/>
    </xf>
    <xf numFmtId="4" fontId="10" fillId="0" borderId="0" xfId="0" applyFont="1" applyAlignment="1">
      <alignment horizontal="left" vertical="top" wrapText="1" indent="1"/>
    </xf>
    <xf numFmtId="4" fontId="10" fillId="0" borderId="14" xfId="0" applyFont="1" applyBorder="1" applyAlignment="1">
      <alignment horizontal="left" vertical="top" indent="1"/>
    </xf>
    <xf numFmtId="4" fontId="9" fillId="6" borderId="3" xfId="0" applyFont="1" applyFill="1" applyBorder="1" applyAlignment="1">
      <alignment horizontal="center" vertical="center"/>
    </xf>
    <xf numFmtId="4" fontId="9" fillId="6" borderId="1" xfId="0" applyFont="1" applyFill="1" applyBorder="1" applyAlignment="1">
      <alignment horizontal="center" vertical="center" wrapText="1"/>
    </xf>
    <xf numFmtId="4" fontId="10" fillId="6" borderId="1" xfId="0" applyFont="1" applyFill="1" applyBorder="1" applyAlignment="1">
      <alignment horizontal="center" vertical="center"/>
    </xf>
    <xf numFmtId="4" fontId="10" fillId="0" borderId="0" xfId="0" applyFont="1" applyAlignment="1">
      <alignment horizontal="left" vertical="top" indent="1"/>
    </xf>
    <xf numFmtId="4" fontId="23" fillId="0" borderId="0" xfId="0" applyFont="1" applyAlignment="1">
      <alignment horizontal="justify" vertical="top"/>
    </xf>
    <xf numFmtId="4" fontId="36" fillId="0" borderId="0" xfId="0" applyFont="1" applyAlignment="1">
      <alignment horizontal="justify" vertical="top" wrapText="1"/>
    </xf>
    <xf numFmtId="4" fontId="23" fillId="0" borderId="0" xfId="0" applyFont="1" applyAlignment="1">
      <alignment horizontal="justify" vertical="top" wrapText="1"/>
    </xf>
    <xf numFmtId="4" fontId="34" fillId="0" borderId="0" xfId="0" applyFont="1" applyAlignment="1">
      <alignment horizontal="left" vertical="top" wrapText="1"/>
    </xf>
    <xf numFmtId="4" fontId="34" fillId="0" borderId="0" xfId="0" applyFont="1" applyAlignment="1">
      <alignment horizontal="justify" vertical="top" wrapText="1"/>
    </xf>
    <xf numFmtId="0" fontId="32" fillId="0" borderId="2" xfId="67" applyFont="1" applyBorder="1" applyAlignment="1">
      <alignment horizontal="left" vertical="center" wrapText="1"/>
    </xf>
    <xf numFmtId="0" fontId="32" fillId="0" borderId="5" xfId="67" applyFont="1" applyBorder="1" applyAlignment="1">
      <alignment horizontal="left" vertical="center" wrapText="1"/>
    </xf>
    <xf numFmtId="0" fontId="16" fillId="0" borderId="2" xfId="67" applyFont="1" applyBorder="1" applyAlignment="1">
      <alignment horizontal="left" vertical="center" wrapText="1"/>
    </xf>
    <xf numFmtId="4" fontId="10" fillId="0" borderId="1" xfId="0" applyFont="1" applyBorder="1" applyAlignment="1">
      <alignment horizontal="left" vertical="center" wrapText="1"/>
    </xf>
    <xf numFmtId="4" fontId="10" fillId="0" borderId="5" xfId="0" applyFont="1" applyBorder="1" applyAlignment="1">
      <alignment horizontal="left" vertical="center" wrapText="1"/>
    </xf>
    <xf numFmtId="0" fontId="32" fillId="0" borderId="2" xfId="67" applyFont="1" applyBorder="1" applyAlignment="1">
      <alignment horizontal="center" vertical="center"/>
    </xf>
    <xf numFmtId="0" fontId="32" fillId="0" borderId="5" xfId="67" applyFont="1" applyBorder="1" applyAlignment="1">
      <alignment horizontal="center" vertical="center"/>
    </xf>
    <xf numFmtId="0" fontId="16" fillId="0" borderId="2" xfId="67" applyFont="1" applyBorder="1" applyAlignment="1">
      <alignment horizontal="center" vertical="center"/>
    </xf>
    <xf numFmtId="0" fontId="16" fillId="0" borderId="1" xfId="67" applyFont="1" applyBorder="1" applyAlignment="1">
      <alignment horizontal="center" vertical="center"/>
    </xf>
    <xf numFmtId="0" fontId="16" fillId="0" borderId="5" xfId="67" applyFont="1" applyBorder="1" applyAlignment="1">
      <alignment horizontal="center" vertical="center"/>
    </xf>
    <xf numFmtId="4" fontId="16" fillId="0" borderId="1" xfId="67" applyNumberFormat="1" applyFont="1" applyBorder="1" applyAlignment="1">
      <alignment horizontal="center" vertical="center"/>
    </xf>
    <xf numFmtId="4" fontId="16" fillId="0" borderId="5" xfId="67" applyNumberFormat="1" applyFont="1" applyBorder="1" applyAlignment="1">
      <alignment horizontal="center" vertical="center"/>
    </xf>
    <xf numFmtId="4" fontId="21" fillId="0" borderId="0" xfId="9" applyFont="1" applyAlignment="1">
      <alignment horizontal="left" vertical="top" wrapText="1"/>
    </xf>
    <xf numFmtId="0" fontId="34" fillId="0" borderId="0" xfId="67" applyFont="1" applyAlignment="1">
      <alignment horizontal="left" vertical="top" wrapText="1"/>
    </xf>
    <xf numFmtId="0" fontId="34" fillId="0" borderId="0" xfId="67" applyFont="1" applyAlignment="1">
      <alignment horizontal="justify" vertical="top" wrapText="1"/>
    </xf>
    <xf numFmtId="0" fontId="23" fillId="0" borderId="0" xfId="67" quotePrefix="1" applyFont="1" applyAlignment="1">
      <alignment horizontal="justify" vertical="top" wrapText="1"/>
    </xf>
    <xf numFmtId="49" fontId="23" fillId="0" borderId="0" xfId="0" applyNumberFormat="1" applyFont="1" applyAlignment="1">
      <alignment horizontal="justify" vertical="top"/>
    </xf>
    <xf numFmtId="4" fontId="35" fillId="0" borderId="0" xfId="0" applyFont="1" applyAlignment="1">
      <alignment horizontal="justify" vertical="top" wrapText="1"/>
    </xf>
    <xf numFmtId="49" fontId="39" fillId="0" borderId="0" xfId="0" applyNumberFormat="1" applyFont="1" applyAlignment="1">
      <alignment horizontal="justify" vertical="top" wrapText="1"/>
    </xf>
    <xf numFmtId="49" fontId="39" fillId="0" borderId="0" xfId="0" applyNumberFormat="1" applyFont="1" applyAlignment="1">
      <alignment vertical="top" wrapText="1"/>
    </xf>
    <xf numFmtId="16" fontId="39" fillId="0" borderId="0" xfId="67" applyNumberFormat="1" applyFont="1" applyAlignment="1">
      <alignment horizontal="justify" wrapText="1"/>
    </xf>
    <xf numFmtId="4" fontId="23" fillId="0" borderId="0" xfId="9" applyFont="1" applyAlignment="1">
      <alignment horizontal="justify" vertical="top" wrapText="1"/>
    </xf>
    <xf numFmtId="4" fontId="21" fillId="0" borderId="0" xfId="0" applyFont="1" applyAlignment="1">
      <alignment horizontal="justify" vertical="top" wrapText="1"/>
    </xf>
    <xf numFmtId="49" fontId="23" fillId="0" borderId="0" xfId="0" applyNumberFormat="1" applyFont="1" applyAlignment="1">
      <alignment horizontal="justify" vertical="top" wrapText="1"/>
    </xf>
    <xf numFmtId="0" fontId="23" fillId="0" borderId="0" xfId="24" applyFont="1" applyAlignment="1">
      <alignment horizontal="left" vertical="top" wrapText="1"/>
    </xf>
    <xf numFmtId="0" fontId="21" fillId="0" borderId="0" xfId="24" applyFont="1" applyAlignment="1">
      <alignment horizontal="left" vertical="top" wrapText="1"/>
    </xf>
    <xf numFmtId="4" fontId="49" fillId="0" borderId="0" xfId="9" applyFont="1" applyAlignment="1">
      <alignment horizontal="left" vertical="top" wrapText="1"/>
    </xf>
    <xf numFmtId="4" fontId="39" fillId="0" borderId="0" xfId="0" applyFont="1" applyAlignment="1">
      <alignment horizontal="justify" vertical="top" wrapText="1"/>
    </xf>
    <xf numFmtId="4" fontId="23" fillId="0" borderId="0" xfId="0" applyFont="1" applyAlignment="1">
      <alignment horizontal="left" vertical="top" wrapText="1"/>
    </xf>
    <xf numFmtId="4" fontId="53" fillId="0" borderId="0" xfId="0" applyFont="1" applyAlignment="1">
      <alignment horizontal="right" vertical="top"/>
    </xf>
    <xf numFmtId="4" fontId="10" fillId="0" borderId="0" xfId="0" applyFont="1" applyAlignment="1">
      <alignment horizontal="justify" vertical="top" wrapText="1"/>
    </xf>
    <xf numFmtId="0" fontId="10" fillId="0" borderId="12" xfId="70" applyBorder="1" applyAlignment="1">
      <alignment horizontal="center" vertical="center"/>
    </xf>
    <xf numFmtId="0" fontId="10" fillId="0" borderId="13" xfId="70" applyBorder="1" applyAlignment="1">
      <alignment horizontal="center" vertical="center"/>
    </xf>
    <xf numFmtId="4" fontId="9" fillId="4" borderId="10" xfId="0" applyFont="1" applyFill="1" applyBorder="1" applyAlignment="1">
      <alignment horizontal="left" vertical="center" wrapText="1"/>
    </xf>
    <xf numFmtId="4" fontId="10" fillId="0" borderId="4" xfId="0" applyFont="1" applyBorder="1"/>
    <xf numFmtId="4" fontId="10" fillId="0" borderId="11" xfId="0" applyFont="1" applyBorder="1"/>
    <xf numFmtId="4" fontId="9" fillId="0" borderId="3" xfId="0" applyFont="1" applyBorder="1" applyAlignment="1">
      <alignment horizontal="left" vertical="top"/>
    </xf>
    <xf numFmtId="4" fontId="9" fillId="0" borderId="12" xfId="0" applyFont="1" applyBorder="1" applyAlignment="1">
      <alignment horizontal="left" vertical="top"/>
    </xf>
    <xf numFmtId="0" fontId="10" fillId="0" borderId="14" xfId="70" applyBorder="1" applyAlignment="1">
      <alignment horizontal="center" vertical="center"/>
    </xf>
    <xf numFmtId="4" fontId="10" fillId="0" borderId="12" xfId="0" applyFont="1" applyBorder="1" applyAlignment="1">
      <alignment horizontal="center" vertical="center"/>
    </xf>
    <xf numFmtId="4" fontId="10" fillId="0" borderId="13" xfId="0" applyFont="1" applyBorder="1" applyAlignment="1">
      <alignment horizontal="center" vertical="center"/>
    </xf>
    <xf numFmtId="4" fontId="10" fillId="0" borderId="14" xfId="0" applyFont="1" applyBorder="1" applyAlignment="1">
      <alignment horizontal="center" vertical="center"/>
    </xf>
    <xf numFmtId="4" fontId="10" fillId="0" borderId="10" xfId="0" applyFont="1" applyBorder="1" applyAlignment="1">
      <alignment horizontal="center" vertical="center" wrapText="1"/>
    </xf>
    <xf numFmtId="4" fontId="10" fillId="0" borderId="18" xfId="0" applyFont="1" applyBorder="1" applyAlignment="1">
      <alignment horizontal="center" vertical="center" wrapText="1"/>
    </xf>
    <xf numFmtId="4" fontId="10" fillId="0" borderId="21" xfId="0" applyFont="1" applyBorder="1" applyAlignment="1">
      <alignment horizontal="center" vertical="center" wrapText="1"/>
    </xf>
    <xf numFmtId="4" fontId="10" fillId="0" borderId="12" xfId="0" applyFont="1" applyBorder="1" applyAlignment="1">
      <alignment horizontal="center" vertical="center" wrapText="1"/>
    </xf>
    <xf numFmtId="4" fontId="10" fillId="0" borderId="14" xfId="0" applyFont="1" applyBorder="1" applyAlignment="1">
      <alignment horizontal="center" vertical="center" wrapText="1"/>
    </xf>
    <xf numFmtId="4" fontId="10" fillId="0" borderId="13" xfId="0" applyFont="1" applyBorder="1" applyAlignment="1">
      <alignment horizontal="center" vertical="center" wrapText="1"/>
    </xf>
  </cellXfs>
  <cellStyles count="72">
    <cellStyle name="A4 Small 210 x 297 mm" xfId="32" xr:uid="{00000000-0005-0000-0000-000000000000}"/>
    <cellStyle name="Comma 14" xfId="63" xr:uid="{00000000-0005-0000-0000-000001000000}"/>
    <cellStyle name="Comma 2" xfId="1" xr:uid="{00000000-0005-0000-0000-000002000000}"/>
    <cellStyle name="Comma 2 10" xfId="60" xr:uid="{00000000-0005-0000-0000-000003000000}"/>
    <cellStyle name="Comma 2 2" xfId="54" xr:uid="{00000000-0005-0000-0000-000004000000}"/>
    <cellStyle name="Comma 2 2 3" xfId="2" xr:uid="{00000000-0005-0000-0000-000005000000}"/>
    <cellStyle name="Comma 2 3" xfId="3" xr:uid="{00000000-0005-0000-0000-000006000000}"/>
    <cellStyle name="Comma 23 2" xfId="48" xr:uid="{00000000-0005-0000-0000-000007000000}"/>
    <cellStyle name="Comma 3" xfId="39" xr:uid="{00000000-0005-0000-0000-000008000000}"/>
    <cellStyle name="Comma 3 2" xfId="57" xr:uid="{00000000-0005-0000-0000-000009000000}"/>
    <cellStyle name="Comma 3 3" xfId="64" xr:uid="{00000000-0005-0000-0000-00000A000000}"/>
    <cellStyle name="Comma 30" xfId="46" xr:uid="{00000000-0005-0000-0000-00000B000000}"/>
    <cellStyle name="Comma 32" xfId="58" xr:uid="{00000000-0005-0000-0000-00000C000000}"/>
    <cellStyle name="Comma 4" xfId="43" xr:uid="{00000000-0005-0000-0000-00000D000000}"/>
    <cellStyle name="Comma 4 2 2 2" xfId="4" xr:uid="{00000000-0005-0000-0000-00000E000000}"/>
    <cellStyle name="Comma 6" xfId="5" xr:uid="{00000000-0005-0000-0000-00000F000000}"/>
    <cellStyle name="Comma 9" xfId="35" xr:uid="{00000000-0005-0000-0000-000010000000}"/>
    <cellStyle name="Currency 2 2 2 2" xfId="6" xr:uid="{00000000-0005-0000-0000-000011000000}"/>
    <cellStyle name="Currency 3" xfId="7" xr:uid="{00000000-0005-0000-0000-000012000000}"/>
    <cellStyle name="Default_Uvuceni" xfId="8" xr:uid="{00000000-0005-0000-0000-000013000000}"/>
    <cellStyle name="Excel Built-in Normal 1" xfId="61" xr:uid="{00000000-0005-0000-0000-000014000000}"/>
    <cellStyle name="Normal 10" xfId="9" xr:uid="{00000000-0005-0000-0000-000016000000}"/>
    <cellStyle name="Normal 10 2" xfId="56" xr:uid="{00000000-0005-0000-0000-000017000000}"/>
    <cellStyle name="Normal 2" xfId="10" xr:uid="{00000000-0005-0000-0000-000018000000}"/>
    <cellStyle name="Normal 2 10" xfId="51" xr:uid="{00000000-0005-0000-0000-000019000000}"/>
    <cellStyle name="Normal 2 2" xfId="30" xr:uid="{00000000-0005-0000-0000-00001A000000}"/>
    <cellStyle name="Normal 2 2 2" xfId="49" xr:uid="{00000000-0005-0000-0000-00001B000000}"/>
    <cellStyle name="Normal 2 3" xfId="29" xr:uid="{00000000-0005-0000-0000-00001C000000}"/>
    <cellStyle name="Normal 2 3 3" xfId="36" xr:uid="{00000000-0005-0000-0000-00001D000000}"/>
    <cellStyle name="Normal 2 3 3 2" xfId="38" xr:uid="{00000000-0005-0000-0000-00001E000000}"/>
    <cellStyle name="Normal 2 4" xfId="34" xr:uid="{00000000-0005-0000-0000-00001F000000}"/>
    <cellStyle name="Normal 2_Xl0000012 2" xfId="50" xr:uid="{00000000-0005-0000-0000-000020000000}"/>
    <cellStyle name="Normal 20" xfId="62" xr:uid="{00000000-0005-0000-0000-000022000000}"/>
    <cellStyle name="Normal 21" xfId="45" xr:uid="{00000000-0005-0000-0000-000023000000}"/>
    <cellStyle name="Normal 21 2" xfId="59" xr:uid="{00000000-0005-0000-0000-000024000000}"/>
    <cellStyle name="Normal 22" xfId="52" xr:uid="{00000000-0005-0000-0000-000025000000}"/>
    <cellStyle name="Normal 22 2" xfId="41" xr:uid="{00000000-0005-0000-0000-000026000000}"/>
    <cellStyle name="Normal 25" xfId="11" xr:uid="{00000000-0005-0000-0000-000027000000}"/>
    <cellStyle name="Normal 3" xfId="12" xr:uid="{00000000-0005-0000-0000-000028000000}"/>
    <cellStyle name="Normal 3 2" xfId="27" xr:uid="{00000000-0005-0000-0000-000029000000}"/>
    <cellStyle name="Normal 3 3" xfId="13" xr:uid="{00000000-0005-0000-0000-00002A000000}"/>
    <cellStyle name="Normal 3 3 2" xfId="14" xr:uid="{00000000-0005-0000-0000-00002B000000}"/>
    <cellStyle name="Normal 4" xfId="15" xr:uid="{00000000-0005-0000-0000-00002C000000}"/>
    <cellStyle name="Normal 4 2" xfId="31" xr:uid="{00000000-0005-0000-0000-00002D000000}"/>
    <cellStyle name="Normal 4 3" xfId="53" xr:uid="{00000000-0005-0000-0000-00002E000000}"/>
    <cellStyle name="Normal 5" xfId="16" xr:uid="{00000000-0005-0000-0000-00002F000000}"/>
    <cellStyle name="Normal 5 2" xfId="44" xr:uid="{00000000-0005-0000-0000-000030000000}"/>
    <cellStyle name="Normal 5 2 2" xfId="17" xr:uid="{00000000-0005-0000-0000-000031000000}"/>
    <cellStyle name="Normal 5 2 2 2 5" xfId="42" xr:uid="{00000000-0005-0000-0000-000032000000}"/>
    <cellStyle name="Normal 5 2 3" xfId="18" xr:uid="{00000000-0005-0000-0000-000033000000}"/>
    <cellStyle name="Normal 5 2 3 2" xfId="19" xr:uid="{00000000-0005-0000-0000-000034000000}"/>
    <cellStyle name="Normal 6" xfId="20" xr:uid="{00000000-0005-0000-0000-000035000000}"/>
    <cellStyle name="Normal 7" xfId="28" xr:uid="{00000000-0005-0000-0000-000036000000}"/>
    <cellStyle name="Normal 7 8" xfId="21" xr:uid="{00000000-0005-0000-0000-000037000000}"/>
    <cellStyle name="Normal 8" xfId="37" xr:uid="{00000000-0005-0000-0000-000038000000}"/>
    <cellStyle name="Normal 8 2" xfId="65" xr:uid="{00000000-0005-0000-0000-000039000000}"/>
    <cellStyle name="Normal_172-2010_Punta-troškovnik_2011-04-26" xfId="55" xr:uid="{00000000-0005-0000-0000-00003A000000}"/>
    <cellStyle name="Normal_ponder" xfId="67" xr:uid="{BDAC1E94-B049-4D3E-B0F2-E0A20B4F93E0}"/>
    <cellStyle name="Normalno" xfId="0" builtinId="0"/>
    <cellStyle name="Normalno 2" xfId="40" xr:uid="{00000000-0005-0000-0000-00003F000000}"/>
    <cellStyle name="Normalno 2 2" xfId="70" xr:uid="{547AB166-4619-4B57-AC8D-268A40E9EE1D}"/>
    <cellStyle name="Normalno 3" xfId="69" xr:uid="{F3FE477E-A825-40EA-8602-AA2364FBE897}"/>
    <cellStyle name="Obično 2" xfId="22" xr:uid="{00000000-0005-0000-0000-000040000000}"/>
    <cellStyle name="Obično 3" xfId="23" xr:uid="{00000000-0005-0000-0000-000041000000}"/>
    <cellStyle name="Obično 4 2" xfId="68" xr:uid="{1FA78E85-DF2D-4ABA-9712-B0EAEF660C74}"/>
    <cellStyle name="Obično_BRANKA-22.12.2010.SmiciklasovaTroskovnikR0" xfId="24" xr:uid="{00000000-0005-0000-0000-000042000000}"/>
    <cellStyle name="Obično_szabova-tros-s" xfId="71" xr:uid="{CBA509E6-D847-4177-9F49-67F0E2FE9F7E}"/>
    <cellStyle name="Percent 2" xfId="26" xr:uid="{00000000-0005-0000-0000-000044000000}"/>
    <cellStyle name="STAVKE" xfId="25" xr:uid="{00000000-0005-0000-0000-000045000000}"/>
    <cellStyle name="Stil 1" xfId="33" xr:uid="{00000000-0005-0000-0000-000046000000}"/>
    <cellStyle name="Style 1 2" xfId="47" xr:uid="{00000000-0005-0000-0000-000047000000}"/>
    <cellStyle name="Zarez" xfId="66"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sheetPr>
  <dimension ref="A1:K775"/>
  <sheetViews>
    <sheetView showZeros="0" view="pageBreakPreview" topLeftCell="A15" zoomScaleNormal="100" zoomScaleSheetLayoutView="100" workbookViewId="0">
      <selection activeCell="I30" sqref="I30"/>
    </sheetView>
  </sheetViews>
  <sheetFormatPr defaultColWidth="8.88671875" defaultRowHeight="15" x14ac:dyDescent="0.2"/>
  <cols>
    <col min="1" max="1" width="5.21875" style="27" customWidth="1"/>
    <col min="2" max="2" width="40.21875" style="9" customWidth="1"/>
    <col min="3" max="3" width="7.6640625" style="28" customWidth="1"/>
    <col min="4" max="4" width="10.21875" style="28" customWidth="1"/>
    <col min="5" max="5" width="11" style="28" customWidth="1"/>
    <col min="6" max="6" width="11.6640625" style="29" customWidth="1"/>
    <col min="7" max="7" width="8.88671875" hidden="1" customWidth="1"/>
    <col min="8" max="16384" width="8.88671875" style="9"/>
  </cols>
  <sheetData>
    <row r="1" spans="1:7" s="36" customFormat="1" ht="24" customHeight="1" x14ac:dyDescent="0.2">
      <c r="A1" s="345" t="s">
        <v>158</v>
      </c>
      <c r="B1" s="346"/>
      <c r="C1" s="347" t="s">
        <v>159</v>
      </c>
      <c r="D1" s="348"/>
      <c r="E1" s="348"/>
      <c r="F1" s="349"/>
      <c r="G1" s="35"/>
    </row>
    <row r="2" spans="1:7" s="36" customFormat="1" ht="12.4" customHeight="1" x14ac:dyDescent="0.2">
      <c r="A2" s="350" t="s">
        <v>356</v>
      </c>
      <c r="B2" s="351"/>
      <c r="C2" s="352" t="s">
        <v>155</v>
      </c>
      <c r="D2" s="353"/>
      <c r="E2" s="353"/>
      <c r="F2" s="354"/>
      <c r="G2" s="35"/>
    </row>
    <row r="3" spans="1:7" s="36" customFormat="1" ht="12.4" customHeight="1" x14ac:dyDescent="0.2">
      <c r="A3" s="350" t="s">
        <v>36</v>
      </c>
      <c r="B3" s="351"/>
      <c r="C3" s="352" t="s">
        <v>156</v>
      </c>
      <c r="D3" s="354"/>
      <c r="E3" s="355" t="s">
        <v>157</v>
      </c>
      <c r="F3" s="356"/>
      <c r="G3" s="35"/>
    </row>
    <row r="4" spans="1:7" s="43" customFormat="1" ht="15" customHeight="1" x14ac:dyDescent="0.2">
      <c r="A4" s="37" t="s">
        <v>1</v>
      </c>
      <c r="B4" s="37" t="s">
        <v>2</v>
      </c>
      <c r="C4" s="38" t="s">
        <v>37</v>
      </c>
      <c r="D4" s="39" t="s">
        <v>19</v>
      </c>
      <c r="E4" s="40" t="s">
        <v>21</v>
      </c>
      <c r="F4" s="41" t="s">
        <v>20</v>
      </c>
      <c r="G4" s="42"/>
    </row>
    <row r="5" spans="1:7" s="43" customFormat="1" ht="15" customHeight="1" x14ac:dyDescent="0.2">
      <c r="A5" s="44"/>
      <c r="B5" s="44"/>
      <c r="C5" s="45"/>
      <c r="D5" s="46"/>
      <c r="E5" s="47"/>
      <c r="F5" s="48"/>
      <c r="G5" s="42"/>
    </row>
    <row r="6" spans="1:7" ht="15.75" x14ac:dyDescent="0.25">
      <c r="A6" s="357" t="s">
        <v>160</v>
      </c>
      <c r="B6" s="357"/>
      <c r="C6" s="49"/>
      <c r="D6" s="49"/>
      <c r="E6" s="49"/>
      <c r="F6" s="50"/>
    </row>
    <row r="7" spans="1:7" ht="15.75" x14ac:dyDescent="0.25">
      <c r="A7" s="8"/>
      <c r="B7" s="8"/>
      <c r="C7" s="49"/>
      <c r="D7" s="49"/>
      <c r="E7" s="49"/>
      <c r="F7" s="50"/>
    </row>
    <row r="8" spans="1:7" s="57" customFormat="1" x14ac:dyDescent="0.2">
      <c r="A8" s="51" t="s">
        <v>166</v>
      </c>
      <c r="B8" s="52"/>
      <c r="C8" s="53"/>
      <c r="D8" s="54"/>
      <c r="E8" s="55"/>
      <c r="F8" s="56"/>
    </row>
    <row r="9" spans="1:7" s="57" customFormat="1" ht="56.45" customHeight="1" x14ac:dyDescent="0.2">
      <c r="A9" s="359" t="s">
        <v>167</v>
      </c>
      <c r="B9" s="359"/>
      <c r="C9" s="359"/>
      <c r="D9" s="359"/>
      <c r="E9" s="359"/>
      <c r="F9" s="359"/>
    </row>
    <row r="10" spans="1:7" s="57" customFormat="1" ht="42.6" customHeight="1" x14ac:dyDescent="0.2">
      <c r="A10" s="359" t="s">
        <v>358</v>
      </c>
      <c r="B10" s="359"/>
      <c r="C10" s="359"/>
      <c r="D10" s="359"/>
      <c r="E10" s="359"/>
      <c r="F10" s="359"/>
    </row>
    <row r="11" spans="1:7" s="57" customFormat="1" ht="43.15" customHeight="1" x14ac:dyDescent="0.2">
      <c r="A11" s="359" t="s">
        <v>42</v>
      </c>
      <c r="B11" s="359"/>
      <c r="C11" s="359"/>
      <c r="D11" s="359"/>
      <c r="E11" s="359"/>
      <c r="F11" s="359"/>
    </row>
    <row r="12" spans="1:7" s="60" customFormat="1" ht="28.15" customHeight="1" x14ac:dyDescent="0.2">
      <c r="A12" s="360" t="s">
        <v>43</v>
      </c>
      <c r="B12" s="360"/>
      <c r="C12" s="360"/>
      <c r="D12" s="360"/>
      <c r="E12" s="360"/>
      <c r="F12" s="360"/>
    </row>
    <row r="13" spans="1:7" s="57" customFormat="1" ht="27.6" customHeight="1" x14ac:dyDescent="0.2">
      <c r="A13" s="358" t="s">
        <v>359</v>
      </c>
      <c r="B13" s="358"/>
      <c r="C13" s="358"/>
      <c r="D13" s="358"/>
      <c r="E13" s="358"/>
      <c r="F13" s="358"/>
    </row>
    <row r="14" spans="1:7" s="57" customFormat="1" ht="30" customHeight="1" x14ac:dyDescent="0.2">
      <c r="A14" s="358" t="s">
        <v>175</v>
      </c>
      <c r="B14" s="358"/>
      <c r="C14" s="358"/>
      <c r="D14" s="358"/>
      <c r="E14" s="358"/>
      <c r="F14" s="358"/>
    </row>
    <row r="15" spans="1:7" ht="15.75" x14ac:dyDescent="0.25">
      <c r="A15" s="10"/>
      <c r="B15" s="8"/>
      <c r="C15" s="49"/>
      <c r="D15" s="49"/>
      <c r="E15" s="49"/>
      <c r="F15" s="50"/>
    </row>
    <row r="16" spans="1:7" ht="15.75" x14ac:dyDescent="0.25">
      <c r="A16" s="10"/>
      <c r="B16" s="8"/>
      <c r="C16" s="49"/>
      <c r="D16" s="49"/>
      <c r="E16" s="49"/>
      <c r="F16" s="50"/>
    </row>
    <row r="17" spans="1:7" ht="15.75" x14ac:dyDescent="0.25">
      <c r="A17" s="10"/>
      <c r="B17" s="8"/>
      <c r="C17" s="49"/>
      <c r="D17" s="49"/>
      <c r="E17" s="49"/>
      <c r="F17" s="50"/>
    </row>
    <row r="18" spans="1:7" s="66" customFormat="1" x14ac:dyDescent="0.2">
      <c r="A18" s="61" t="s">
        <v>38</v>
      </c>
      <c r="B18" s="11" t="s">
        <v>164</v>
      </c>
      <c r="C18" s="62"/>
      <c r="D18" s="63"/>
      <c r="E18" s="63"/>
      <c r="F18" s="64"/>
      <c r="G18" s="65"/>
    </row>
    <row r="19" spans="1:7" s="66" customFormat="1" x14ac:dyDescent="0.2">
      <c r="A19" s="67"/>
      <c r="B19" s="11"/>
      <c r="C19" s="62"/>
      <c r="D19" s="63"/>
      <c r="E19" s="63"/>
      <c r="F19" s="64"/>
      <c r="G19" s="65"/>
    </row>
    <row r="20" spans="1:7" s="69" customFormat="1" ht="14.25" x14ac:dyDescent="0.2">
      <c r="A20" s="342" t="s">
        <v>45</v>
      </c>
      <c r="B20" s="342"/>
      <c r="C20" s="342"/>
      <c r="D20" s="342"/>
      <c r="E20" s="342"/>
      <c r="F20" s="342"/>
    </row>
    <row r="21" spans="1:7" s="69" customFormat="1" ht="14.25" x14ac:dyDescent="0.2">
      <c r="A21" s="340" t="s">
        <v>168</v>
      </c>
      <c r="B21" s="340"/>
      <c r="C21" s="340"/>
      <c r="D21" s="340"/>
      <c r="E21" s="340"/>
      <c r="F21" s="340"/>
    </row>
    <row r="22" spans="1:7" s="69" customFormat="1" ht="14.25" x14ac:dyDescent="0.2">
      <c r="A22" s="340" t="s">
        <v>169</v>
      </c>
      <c r="B22" s="340"/>
      <c r="C22" s="340"/>
      <c r="D22" s="340"/>
      <c r="E22" s="340"/>
      <c r="F22" s="340"/>
    </row>
    <row r="23" spans="1:7" s="71" customFormat="1" x14ac:dyDescent="0.25">
      <c r="A23" s="340" t="s">
        <v>170</v>
      </c>
      <c r="B23" s="340"/>
      <c r="C23" s="340"/>
      <c r="D23" s="340"/>
      <c r="E23" s="340"/>
      <c r="F23" s="340"/>
    </row>
    <row r="24" spans="1:7" s="69" customFormat="1" ht="14.25" x14ac:dyDescent="0.2">
      <c r="A24" s="340" t="s">
        <v>46</v>
      </c>
      <c r="B24" s="340"/>
      <c r="C24" s="340"/>
      <c r="D24" s="340"/>
      <c r="E24" s="340"/>
      <c r="F24" s="340"/>
    </row>
    <row r="25" spans="1:7" s="69" customFormat="1" ht="14.25" x14ac:dyDescent="0.2">
      <c r="A25" s="72"/>
      <c r="B25" s="73"/>
      <c r="C25" s="74"/>
      <c r="D25" s="75"/>
      <c r="E25" s="76"/>
      <c r="F25" s="77"/>
    </row>
    <row r="26" spans="1:7" s="57" customFormat="1" x14ac:dyDescent="0.2">
      <c r="A26" s="72" t="s">
        <v>32</v>
      </c>
      <c r="B26" s="78" t="s">
        <v>171</v>
      </c>
      <c r="C26" s="79" t="s">
        <v>7</v>
      </c>
      <c r="D26" s="80">
        <v>1</v>
      </c>
      <c r="E26" s="3"/>
      <c r="F26" s="81" t="str">
        <f t="shared" ref="F26" si="0">IF(OR(OR(E26=0,E26=""),OR(D26=0,D26="")),"",D26*E26)</f>
        <v/>
      </c>
    </row>
    <row r="27" spans="1:7" s="57" customFormat="1" ht="42.75" x14ac:dyDescent="0.2">
      <c r="A27" s="72"/>
      <c r="B27" s="58" t="s">
        <v>173</v>
      </c>
      <c r="C27" s="79"/>
      <c r="D27" s="80"/>
      <c r="E27" s="3"/>
      <c r="F27" s="56"/>
    </row>
    <row r="28" spans="1:7" s="57" customFormat="1" ht="7.15" customHeight="1" x14ac:dyDescent="0.2">
      <c r="A28" s="72"/>
      <c r="B28" s="58"/>
      <c r="C28" s="79"/>
      <c r="D28" s="80"/>
      <c r="E28" s="3"/>
      <c r="F28" s="56"/>
    </row>
    <row r="29" spans="1:7" s="57" customFormat="1" x14ac:dyDescent="0.2">
      <c r="A29" s="72" t="s">
        <v>33</v>
      </c>
      <c r="B29" s="78" t="s">
        <v>172</v>
      </c>
      <c r="C29" s="79" t="s">
        <v>7</v>
      </c>
      <c r="D29" s="80">
        <v>1</v>
      </c>
      <c r="E29" s="3"/>
      <c r="F29" s="81" t="str">
        <f t="shared" ref="F29" si="1">IF(OR(OR(E29=0,E29=""),OR(D29=0,D29="")),"",D29*E29)</f>
        <v/>
      </c>
    </row>
    <row r="30" spans="1:7" s="57" customFormat="1" ht="57" x14ac:dyDescent="0.2">
      <c r="A30" s="72"/>
      <c r="B30" s="58" t="s">
        <v>174</v>
      </c>
      <c r="C30" s="79"/>
      <c r="D30" s="80"/>
      <c r="E30" s="3"/>
      <c r="F30" s="56"/>
    </row>
    <row r="31" spans="1:7" s="57" customFormat="1" ht="7.15" customHeight="1" x14ac:dyDescent="0.2">
      <c r="A31" s="72"/>
      <c r="B31" s="58"/>
      <c r="C31" s="79"/>
      <c r="D31" s="80"/>
      <c r="E31" s="3"/>
      <c r="F31" s="56"/>
    </row>
    <row r="32" spans="1:7" s="57" customFormat="1" x14ac:dyDescent="0.2">
      <c r="A32" s="72" t="s">
        <v>34</v>
      </c>
      <c r="B32" s="78" t="s">
        <v>357</v>
      </c>
      <c r="C32" s="79" t="s">
        <v>4</v>
      </c>
      <c r="D32" s="80">
        <v>1140</v>
      </c>
      <c r="E32" s="3"/>
      <c r="F32" s="81" t="str">
        <f t="shared" ref="F32" si="2">IF(OR(OR(E32=0,E32=""),OR(D32=0,D32="")),"",D32*E32)</f>
        <v/>
      </c>
    </row>
    <row r="33" spans="1:7" s="57" customFormat="1" ht="71.25" x14ac:dyDescent="0.2">
      <c r="A33" s="72"/>
      <c r="B33" s="58" t="s">
        <v>529</v>
      </c>
      <c r="C33" s="79"/>
      <c r="D33" s="80"/>
      <c r="E33" s="3"/>
      <c r="F33" s="56"/>
    </row>
    <row r="34" spans="1:7" s="57" customFormat="1" ht="18.75" customHeight="1" x14ac:dyDescent="0.2">
      <c r="A34" s="72"/>
      <c r="B34" s="58"/>
      <c r="C34" s="79"/>
      <c r="D34" s="80"/>
      <c r="E34" s="3"/>
      <c r="F34" s="56"/>
    </row>
    <row r="35" spans="1:7" s="57" customFormat="1" ht="16.5" customHeight="1" x14ac:dyDescent="0.2">
      <c r="A35" s="72" t="s">
        <v>27</v>
      </c>
      <c r="B35" s="78" t="s">
        <v>541</v>
      </c>
      <c r="C35" s="79" t="s">
        <v>3</v>
      </c>
      <c r="D35" s="80">
        <v>14</v>
      </c>
      <c r="E35" s="3"/>
      <c r="F35" s="81" t="str">
        <f t="shared" ref="F35" si="3">IF(OR(OR(E35=0,E35=""),OR(D35=0,D35="")),"",D35*E35)</f>
        <v/>
      </c>
    </row>
    <row r="36" spans="1:7" s="57" customFormat="1" ht="35.25" customHeight="1" x14ac:dyDescent="0.2">
      <c r="A36" s="72"/>
      <c r="B36" s="58" t="s">
        <v>542</v>
      </c>
      <c r="C36" s="79"/>
      <c r="D36" s="80"/>
      <c r="E36" s="3"/>
      <c r="F36" s="56"/>
    </row>
    <row r="37" spans="1:7" s="57" customFormat="1" ht="18.75" customHeight="1" x14ac:dyDescent="0.2">
      <c r="A37" s="72"/>
      <c r="B37" s="58"/>
      <c r="C37" s="79"/>
      <c r="D37" s="80"/>
      <c r="E37" s="3"/>
      <c r="F37" s="56"/>
    </row>
    <row r="38" spans="1:7" s="57" customFormat="1" x14ac:dyDescent="0.2">
      <c r="A38" s="72" t="s">
        <v>28</v>
      </c>
      <c r="B38" s="78" t="s">
        <v>137</v>
      </c>
      <c r="C38" s="79" t="s">
        <v>4</v>
      </c>
      <c r="D38" s="80">
        <v>1140</v>
      </c>
      <c r="E38" s="3"/>
      <c r="F38" s="81" t="str">
        <f t="shared" ref="F38" si="4">IF(OR(OR(E38=0,E38=""),OR(D38=0,D38="")),"",D38*E38)</f>
        <v/>
      </c>
    </row>
    <row r="39" spans="1:7" s="57" customFormat="1" ht="38.25" customHeight="1" x14ac:dyDescent="0.2">
      <c r="A39" s="72"/>
      <c r="B39" s="58" t="s">
        <v>444</v>
      </c>
      <c r="C39" s="79"/>
      <c r="D39" s="80"/>
      <c r="E39" s="3"/>
      <c r="F39" s="56"/>
    </row>
    <row r="40" spans="1:7" s="57" customFormat="1" ht="18.75" customHeight="1" x14ac:dyDescent="0.2">
      <c r="A40" s="72"/>
      <c r="B40" s="58"/>
      <c r="C40" s="79"/>
      <c r="D40" s="80"/>
      <c r="E40" s="3"/>
      <c r="F40" s="56"/>
    </row>
    <row r="41" spans="1:7" s="57" customFormat="1" ht="30" x14ac:dyDescent="0.2">
      <c r="A41" s="72" t="s">
        <v>35</v>
      </c>
      <c r="B41" s="78" t="s">
        <v>443</v>
      </c>
      <c r="C41" s="79" t="s">
        <v>445</v>
      </c>
      <c r="D41" s="80">
        <v>280</v>
      </c>
      <c r="E41" s="3"/>
      <c r="F41" s="81" t="str">
        <f t="shared" ref="F41" si="5">IF(OR(OR(E41=0,E41=""),OR(D41=0,D41="")),"",D41*E41)</f>
        <v/>
      </c>
    </row>
    <row r="42" spans="1:7" s="57" customFormat="1" ht="99.75" x14ac:dyDescent="0.2">
      <c r="A42" s="72"/>
      <c r="B42" s="58" t="s">
        <v>442</v>
      </c>
      <c r="C42" s="79"/>
      <c r="D42" s="80"/>
      <c r="E42" s="55"/>
      <c r="F42" s="56"/>
    </row>
    <row r="43" spans="1:7" s="66" customFormat="1" ht="10.15" customHeight="1" x14ac:dyDescent="0.2">
      <c r="A43" s="82" t="s">
        <v>8</v>
      </c>
      <c r="B43" s="83"/>
      <c r="C43" s="84"/>
      <c r="D43" s="12"/>
      <c r="E43" s="12"/>
      <c r="F43" s="13"/>
      <c r="G43" s="65"/>
    </row>
    <row r="44" spans="1:7" s="66" customFormat="1" x14ac:dyDescent="0.2">
      <c r="A44" s="85" t="s">
        <v>38</v>
      </c>
      <c r="B44" s="86" t="s">
        <v>165</v>
      </c>
      <c r="C44" s="87"/>
      <c r="D44" s="88"/>
      <c r="E44" s="88"/>
      <c r="F44" s="89" t="str">
        <f>IF(SUM(F26:F41)=0,"",SUM(F26:F41))</f>
        <v/>
      </c>
      <c r="G44" s="65"/>
    </row>
    <row r="45" spans="1:7" ht="6" customHeight="1" x14ac:dyDescent="0.25">
      <c r="A45" s="10"/>
      <c r="B45" s="8"/>
      <c r="C45" s="49"/>
      <c r="D45" s="49"/>
      <c r="E45" s="49"/>
      <c r="F45" s="50"/>
    </row>
    <row r="46" spans="1:7" s="66" customFormat="1" x14ac:dyDescent="0.2">
      <c r="A46" s="61" t="s">
        <v>44</v>
      </c>
      <c r="B46" s="11" t="s">
        <v>161</v>
      </c>
      <c r="C46" s="62"/>
      <c r="D46" s="63"/>
      <c r="E46" s="63"/>
      <c r="F46" s="64"/>
      <c r="G46" s="65"/>
    </row>
    <row r="47" spans="1:7" s="66" customFormat="1" x14ac:dyDescent="0.2">
      <c r="A47" s="67"/>
      <c r="B47" s="11"/>
      <c r="C47" s="62"/>
      <c r="D47" s="63"/>
      <c r="E47" s="63"/>
      <c r="F47" s="64"/>
      <c r="G47" s="65"/>
    </row>
    <row r="48" spans="1:7" s="69" customFormat="1" ht="15.6" customHeight="1" x14ac:dyDescent="0.2">
      <c r="A48" s="342" t="s">
        <v>45</v>
      </c>
      <c r="B48" s="342"/>
      <c r="C48" s="342"/>
      <c r="D48" s="342"/>
      <c r="E48" s="342"/>
      <c r="F48" s="342"/>
      <c r="G48" s="90"/>
    </row>
    <row r="49" spans="1:7" s="69" customFormat="1" ht="14.25" x14ac:dyDescent="0.2">
      <c r="A49" s="340" t="s">
        <v>177</v>
      </c>
      <c r="B49" s="340"/>
      <c r="C49" s="340"/>
      <c r="D49" s="340"/>
      <c r="E49" s="340"/>
      <c r="F49" s="340"/>
      <c r="G49" s="90"/>
    </row>
    <row r="50" spans="1:7" s="69" customFormat="1" ht="14.25" x14ac:dyDescent="0.2">
      <c r="A50" s="340" t="s">
        <v>46</v>
      </c>
      <c r="B50" s="340"/>
      <c r="C50" s="340"/>
      <c r="D50" s="340"/>
      <c r="E50" s="340"/>
      <c r="F50" s="340"/>
      <c r="G50" s="90"/>
    </row>
    <row r="51" spans="1:7" s="69" customFormat="1" ht="14.25" x14ac:dyDescent="0.2">
      <c r="A51" s="342" t="s">
        <v>162</v>
      </c>
      <c r="B51" s="342"/>
      <c r="C51" s="342"/>
      <c r="D51" s="342"/>
      <c r="E51" s="342"/>
      <c r="F51" s="342"/>
      <c r="G51" s="90"/>
    </row>
    <row r="52" spans="1:7" s="69" customFormat="1" ht="14.25" x14ac:dyDescent="0.2">
      <c r="A52" s="342" t="s">
        <v>176</v>
      </c>
      <c r="B52" s="342"/>
      <c r="C52" s="342"/>
      <c r="D52" s="342"/>
      <c r="E52" s="342"/>
      <c r="F52" s="342"/>
      <c r="G52" s="90"/>
    </row>
    <row r="53" spans="1:7" s="69" customFormat="1" ht="14.25" x14ac:dyDescent="0.2">
      <c r="A53" s="340" t="s">
        <v>163</v>
      </c>
      <c r="B53" s="340"/>
      <c r="C53" s="340"/>
      <c r="D53" s="340"/>
      <c r="E53" s="340"/>
      <c r="F53" s="340"/>
      <c r="G53" s="91"/>
    </row>
    <row r="54" spans="1:7" s="69" customFormat="1" ht="14.25" x14ac:dyDescent="0.2">
      <c r="A54" s="340" t="s">
        <v>150</v>
      </c>
      <c r="B54" s="340"/>
      <c r="C54" s="340"/>
      <c r="D54" s="340"/>
      <c r="E54" s="340"/>
      <c r="F54" s="340"/>
      <c r="G54" s="91"/>
    </row>
    <row r="55" spans="1:7" s="69" customFormat="1" ht="24" customHeight="1" x14ac:dyDescent="0.2">
      <c r="A55" s="340" t="s">
        <v>203</v>
      </c>
      <c r="B55" s="340"/>
      <c r="C55" s="340"/>
      <c r="D55" s="340"/>
      <c r="E55" s="340"/>
      <c r="F55" s="340"/>
      <c r="G55" s="91"/>
    </row>
    <row r="56" spans="1:7" s="69" customFormat="1" ht="57" customHeight="1" x14ac:dyDescent="0.2">
      <c r="A56" s="342" t="s">
        <v>216</v>
      </c>
      <c r="B56" s="342"/>
      <c r="C56" s="342"/>
      <c r="D56" s="342"/>
      <c r="E56" s="342"/>
      <c r="F56" s="342"/>
      <c r="G56" s="91"/>
    </row>
    <row r="57" spans="1:7" s="66" customFormat="1" x14ac:dyDescent="0.2">
      <c r="A57" s="10"/>
      <c r="B57" s="92"/>
      <c r="C57" s="93"/>
      <c r="D57" s="12"/>
      <c r="E57" s="12"/>
      <c r="F57" s="13"/>
      <c r="G57" s="65"/>
    </row>
    <row r="58" spans="1:7" s="66" customFormat="1" ht="30" x14ac:dyDescent="0.2">
      <c r="A58" s="94" t="s">
        <v>32</v>
      </c>
      <c r="B58" s="95" t="s">
        <v>412</v>
      </c>
      <c r="C58" s="12" t="s">
        <v>7</v>
      </c>
      <c r="D58" s="63">
        <v>1</v>
      </c>
      <c r="E58" s="1"/>
      <c r="F58" s="81" t="str">
        <f t="shared" ref="F58" si="6">IF(OR(OR(E58=0,E58=""),OR(D58=0,D58="")),"",D58*E58)</f>
        <v/>
      </c>
      <c r="G58" s="65"/>
    </row>
    <row r="59" spans="1:7" s="66" customFormat="1" ht="42.75" x14ac:dyDescent="0.2">
      <c r="A59" s="94"/>
      <c r="B59" s="96" t="s">
        <v>413</v>
      </c>
      <c r="C59" s="12"/>
      <c r="D59" s="63"/>
      <c r="E59" s="1"/>
      <c r="F59" s="64"/>
      <c r="G59" s="65"/>
    </row>
    <row r="60" spans="1:7" s="66" customFormat="1" ht="18.75" customHeight="1" x14ac:dyDescent="0.2">
      <c r="A60" s="94"/>
      <c r="B60" s="96"/>
      <c r="C60" s="12"/>
      <c r="D60" s="63"/>
      <c r="E60" s="1"/>
      <c r="F60" s="64"/>
      <c r="G60" s="65"/>
    </row>
    <row r="61" spans="1:7" s="66" customFormat="1" x14ac:dyDescent="0.2">
      <c r="A61" s="94" t="s">
        <v>33</v>
      </c>
      <c r="B61" s="95" t="s">
        <v>178</v>
      </c>
      <c r="C61" s="12" t="s">
        <v>5</v>
      </c>
      <c r="D61" s="63">
        <v>2</v>
      </c>
      <c r="E61" s="1"/>
      <c r="F61" s="81" t="str">
        <f t="shared" ref="F61" si="7">IF(OR(OR(E61=0,E61=""),OR(D61=0,D61="")),"",D61*E61)</f>
        <v/>
      </c>
      <c r="G61" s="65"/>
    </row>
    <row r="62" spans="1:7" s="66" customFormat="1" ht="90.6" customHeight="1" x14ac:dyDescent="0.2">
      <c r="A62" s="94"/>
      <c r="B62" s="96" t="s">
        <v>271</v>
      </c>
      <c r="C62" s="12"/>
      <c r="D62" s="63"/>
      <c r="E62" s="1"/>
      <c r="F62" s="64"/>
      <c r="G62" s="65"/>
    </row>
    <row r="63" spans="1:7" s="66" customFormat="1" ht="10.9" customHeight="1" x14ac:dyDescent="0.2">
      <c r="A63" s="10"/>
      <c r="B63" s="92"/>
      <c r="C63" s="93"/>
      <c r="D63" s="12"/>
      <c r="E63" s="7"/>
      <c r="F63" s="13"/>
      <c r="G63" s="65"/>
    </row>
    <row r="64" spans="1:7" s="66" customFormat="1" x14ac:dyDescent="0.2">
      <c r="A64" s="94" t="s">
        <v>34</v>
      </c>
      <c r="B64" s="95" t="s">
        <v>182</v>
      </c>
      <c r="C64" s="12" t="s">
        <v>5</v>
      </c>
      <c r="D64" s="63">
        <v>3.8</v>
      </c>
      <c r="E64" s="1"/>
      <c r="F64" s="81" t="str">
        <f t="shared" ref="F64" si="8">IF(OR(OR(E64=0,E64=""),OR(D64=0,D64="")),"",D64*E64)</f>
        <v/>
      </c>
      <c r="G64" s="65"/>
    </row>
    <row r="65" spans="1:7" s="66" customFormat="1" ht="74.25" customHeight="1" x14ac:dyDescent="0.2">
      <c r="A65" s="94"/>
      <c r="B65" s="96" t="s">
        <v>372</v>
      </c>
      <c r="C65" s="12"/>
      <c r="D65" s="63"/>
      <c r="E65" s="1"/>
      <c r="F65" s="64"/>
      <c r="G65" s="65"/>
    </row>
    <row r="66" spans="1:7" s="66" customFormat="1" ht="10.9" customHeight="1" x14ac:dyDescent="0.2">
      <c r="A66" s="10"/>
      <c r="B66" s="92"/>
      <c r="C66" s="93"/>
      <c r="D66" s="12"/>
      <c r="E66" s="7"/>
      <c r="F66" s="13"/>
      <c r="G66" s="65"/>
    </row>
    <row r="67" spans="1:7" s="66" customFormat="1" x14ac:dyDescent="0.2">
      <c r="A67" s="94" t="s">
        <v>27</v>
      </c>
      <c r="B67" s="95" t="s">
        <v>186</v>
      </c>
      <c r="C67" s="12" t="s">
        <v>5</v>
      </c>
      <c r="D67" s="63">
        <v>22</v>
      </c>
      <c r="E67" s="1"/>
      <c r="F67" s="81" t="str">
        <f t="shared" ref="F67" si="9">IF(OR(OR(E67=0,E67=""),OR(D67=0,D67="")),"",D67*E67)</f>
        <v/>
      </c>
      <c r="G67" s="65"/>
    </row>
    <row r="68" spans="1:7" s="66" customFormat="1" ht="99.75" x14ac:dyDescent="0.2">
      <c r="A68" s="94"/>
      <c r="B68" s="96" t="s">
        <v>467</v>
      </c>
      <c r="C68" s="12"/>
      <c r="D68" s="63"/>
      <c r="E68" s="1"/>
      <c r="F68" s="64"/>
      <c r="G68" s="65"/>
    </row>
    <row r="69" spans="1:7" s="66" customFormat="1" ht="11.45" customHeight="1" x14ac:dyDescent="0.2">
      <c r="A69" s="10"/>
      <c r="B69" s="92"/>
      <c r="C69" s="93"/>
      <c r="D69" s="12"/>
      <c r="E69" s="7"/>
      <c r="F69" s="13"/>
      <c r="G69" s="65"/>
    </row>
    <row r="70" spans="1:7" s="66" customFormat="1" ht="30" x14ac:dyDescent="0.2">
      <c r="A70" s="94" t="s">
        <v>28</v>
      </c>
      <c r="B70" s="95" t="s">
        <v>213</v>
      </c>
      <c r="C70" s="12" t="s">
        <v>5</v>
      </c>
      <c r="D70" s="63">
        <v>1.6</v>
      </c>
      <c r="E70" s="1"/>
      <c r="F70" s="81" t="str">
        <f t="shared" ref="F70" si="10">IF(OR(OR(E70=0,E70=""),OR(D70=0,D70="")),"",D70*E70)</f>
        <v/>
      </c>
      <c r="G70" s="65"/>
    </row>
    <row r="71" spans="1:7" s="66" customFormat="1" ht="171" x14ac:dyDescent="0.2">
      <c r="A71" s="94"/>
      <c r="B71" s="96" t="s">
        <v>272</v>
      </c>
      <c r="C71" s="12"/>
      <c r="D71" s="63"/>
      <c r="E71" s="1"/>
      <c r="F71" s="64"/>
      <c r="G71" s="65"/>
    </row>
    <row r="72" spans="1:7" s="66" customFormat="1" ht="5.45" customHeight="1" x14ac:dyDescent="0.2">
      <c r="A72" s="10"/>
      <c r="B72" s="92"/>
      <c r="C72" s="93"/>
      <c r="D72" s="12"/>
      <c r="E72" s="7"/>
      <c r="F72" s="13"/>
      <c r="G72" s="65"/>
    </row>
    <row r="73" spans="1:7" s="66" customFormat="1" ht="30" x14ac:dyDescent="0.2">
      <c r="A73" s="94" t="s">
        <v>35</v>
      </c>
      <c r="B73" s="95" t="s">
        <v>244</v>
      </c>
      <c r="C73" s="12" t="s">
        <v>4</v>
      </c>
      <c r="D73" s="63">
        <v>1</v>
      </c>
      <c r="E73" s="1"/>
      <c r="F73" s="81" t="str">
        <f t="shared" ref="F73" si="11">IF(OR(OR(E73=0,E73=""),OR(D73=0,D73="")),"",D73*E73)</f>
        <v/>
      </c>
      <c r="G73" s="65"/>
    </row>
    <row r="74" spans="1:7" s="66" customFormat="1" ht="185.25" x14ac:dyDescent="0.2">
      <c r="A74" s="94"/>
      <c r="B74" s="96" t="s">
        <v>242</v>
      </c>
      <c r="C74" s="12"/>
      <c r="D74" s="63"/>
      <c r="E74" s="1"/>
      <c r="F74" s="64"/>
      <c r="G74" s="65"/>
    </row>
    <row r="75" spans="1:7" s="66" customFormat="1" ht="42.75" x14ac:dyDescent="0.2">
      <c r="A75" s="94"/>
      <c r="B75" s="96" t="s">
        <v>243</v>
      </c>
      <c r="C75" s="12"/>
      <c r="D75" s="63"/>
      <c r="E75" s="1"/>
      <c r="F75" s="64"/>
      <c r="G75" s="65"/>
    </row>
    <row r="76" spans="1:7" s="66" customFormat="1" ht="20.45" customHeight="1" x14ac:dyDescent="0.2">
      <c r="A76" s="10"/>
      <c r="B76" s="92"/>
      <c r="C76" s="93"/>
      <c r="D76" s="12"/>
      <c r="E76" s="7"/>
      <c r="F76" s="13"/>
      <c r="G76" s="65"/>
    </row>
    <row r="77" spans="1:7" s="66" customFormat="1" ht="29.45" customHeight="1" x14ac:dyDescent="0.2">
      <c r="A77" s="94" t="s">
        <v>29</v>
      </c>
      <c r="B77" s="95" t="s">
        <v>187</v>
      </c>
      <c r="C77" s="12"/>
      <c r="D77" s="63"/>
      <c r="E77" s="1"/>
      <c r="F77" s="64"/>
      <c r="G77" s="65"/>
    </row>
    <row r="78" spans="1:7" s="66" customFormat="1" ht="102.6" customHeight="1" x14ac:dyDescent="0.2">
      <c r="A78" s="94"/>
      <c r="B78" s="96" t="s">
        <v>188</v>
      </c>
      <c r="C78" s="12"/>
      <c r="D78" s="63"/>
      <c r="E78" s="1"/>
      <c r="F78" s="64"/>
      <c r="G78" s="65"/>
    </row>
    <row r="79" spans="1:7" s="66" customFormat="1" ht="61.15" customHeight="1" x14ac:dyDescent="0.2">
      <c r="A79" s="97" t="s">
        <v>363</v>
      </c>
      <c r="B79" s="96" t="s">
        <v>183</v>
      </c>
      <c r="C79" s="12" t="s">
        <v>4</v>
      </c>
      <c r="D79" s="63">
        <v>20</v>
      </c>
      <c r="E79" s="1"/>
      <c r="F79" s="81" t="str">
        <f t="shared" ref="F79" si="12">IF(OR(OR(E79=0,E79=""),OR(D79=0,D79="")),"",D79*E79)</f>
        <v/>
      </c>
      <c r="G79" s="65"/>
    </row>
    <row r="80" spans="1:7" s="66" customFormat="1" ht="42.75" x14ac:dyDescent="0.2">
      <c r="A80" s="97" t="s">
        <v>93</v>
      </c>
      <c r="B80" s="96" t="s">
        <v>184</v>
      </c>
      <c r="C80" s="12" t="s">
        <v>4</v>
      </c>
      <c r="D80" s="63">
        <v>20</v>
      </c>
      <c r="E80" s="1"/>
      <c r="F80" s="81" t="str">
        <f t="shared" ref="F80" si="13">IF(OR(OR(E80=0,E80=""),OR(D80=0,D80="")),"",D80*E80)</f>
        <v/>
      </c>
      <c r="G80" s="65"/>
    </row>
    <row r="81" spans="1:7" s="66" customFormat="1" x14ac:dyDescent="0.2">
      <c r="A81" s="10"/>
      <c r="B81" s="92"/>
      <c r="C81" s="93"/>
      <c r="D81" s="12"/>
      <c r="E81" s="7"/>
      <c r="F81" s="13"/>
      <c r="G81" s="65"/>
    </row>
    <row r="82" spans="1:7" s="66" customFormat="1" x14ac:dyDescent="0.2">
      <c r="A82" s="94" t="s">
        <v>30</v>
      </c>
      <c r="B82" s="95" t="s">
        <v>189</v>
      </c>
      <c r="C82" s="12" t="s">
        <v>5</v>
      </c>
      <c r="D82" s="63">
        <v>12.5</v>
      </c>
      <c r="E82" s="1"/>
      <c r="F82" s="81" t="str">
        <f t="shared" ref="F82" si="14">IF(OR(OR(E82=0,E82=""),OR(D82=0,D82="")),"",D82*E82)</f>
        <v/>
      </c>
      <c r="G82" s="65"/>
    </row>
    <row r="83" spans="1:7" s="66" customFormat="1" ht="85.15" customHeight="1" x14ac:dyDescent="0.2">
      <c r="A83" s="94"/>
      <c r="B83" s="96" t="s">
        <v>197</v>
      </c>
      <c r="C83" s="12"/>
      <c r="D83" s="63"/>
      <c r="E83" s="1"/>
      <c r="F83" s="64"/>
      <c r="G83" s="65"/>
    </row>
    <row r="84" spans="1:7" s="66" customFormat="1" x14ac:dyDescent="0.2">
      <c r="A84" s="10"/>
      <c r="B84" s="92"/>
      <c r="C84" s="93"/>
      <c r="D84" s="12"/>
      <c r="E84" s="7"/>
      <c r="F84" s="13"/>
      <c r="G84" s="65"/>
    </row>
    <row r="85" spans="1:7" s="66" customFormat="1" ht="30" x14ac:dyDescent="0.2">
      <c r="A85" s="94" t="s">
        <v>31</v>
      </c>
      <c r="B85" s="95" t="s">
        <v>179</v>
      </c>
      <c r="C85" s="12" t="s">
        <v>7</v>
      </c>
      <c r="D85" s="63">
        <v>1</v>
      </c>
      <c r="E85" s="1"/>
      <c r="F85" s="81" t="str">
        <f t="shared" ref="F85" si="15">IF(OR(OR(E85=0,E85=""),OR(D85=0,D85="")),"",D85*E85)</f>
        <v/>
      </c>
      <c r="G85" s="65"/>
    </row>
    <row r="86" spans="1:7" s="66" customFormat="1" ht="96.75" customHeight="1" x14ac:dyDescent="0.2">
      <c r="A86" s="94"/>
      <c r="B86" s="96" t="s">
        <v>180</v>
      </c>
      <c r="C86" s="12"/>
      <c r="D86" s="63"/>
      <c r="E86" s="1"/>
      <c r="F86" s="64"/>
      <c r="G86" s="65"/>
    </row>
    <row r="87" spans="1:7" s="66" customFormat="1" ht="27.75" customHeight="1" x14ac:dyDescent="0.2">
      <c r="A87" s="10"/>
      <c r="B87" s="92"/>
      <c r="C87" s="93"/>
      <c r="D87" s="12"/>
      <c r="E87" s="7"/>
      <c r="F87" s="13"/>
      <c r="G87" s="65"/>
    </row>
    <row r="88" spans="1:7" s="66" customFormat="1" ht="29.45" customHeight="1" x14ac:dyDescent="0.2">
      <c r="A88" s="94" t="s">
        <v>92</v>
      </c>
      <c r="B88" s="95" t="s">
        <v>190</v>
      </c>
      <c r="C88" s="12"/>
      <c r="D88" s="63"/>
      <c r="E88" s="1"/>
      <c r="F88" s="64"/>
      <c r="G88" s="65"/>
    </row>
    <row r="89" spans="1:7" s="66" customFormat="1" ht="42.75" x14ac:dyDescent="0.2">
      <c r="A89" s="94"/>
      <c r="B89" s="96" t="s">
        <v>277</v>
      </c>
      <c r="C89" s="12"/>
      <c r="D89" s="63"/>
      <c r="E89" s="1"/>
      <c r="F89" s="64"/>
      <c r="G89" s="65"/>
    </row>
    <row r="90" spans="1:7" s="66" customFormat="1" ht="57.6" customHeight="1" x14ac:dyDescent="0.2">
      <c r="A90" s="94"/>
      <c r="B90" s="96" t="s">
        <v>276</v>
      </c>
      <c r="C90" s="12"/>
      <c r="D90" s="63"/>
      <c r="E90" s="1"/>
      <c r="F90" s="64"/>
      <c r="G90" s="65"/>
    </row>
    <row r="91" spans="1:7" s="66" customFormat="1" ht="58.9" customHeight="1" x14ac:dyDescent="0.2">
      <c r="A91" s="97" t="s">
        <v>153</v>
      </c>
      <c r="B91" s="96" t="s">
        <v>191</v>
      </c>
      <c r="C91" s="12" t="s">
        <v>5</v>
      </c>
      <c r="D91" s="63">
        <v>2.9</v>
      </c>
      <c r="E91" s="1"/>
      <c r="F91" s="81" t="str">
        <f t="shared" ref="F91:F94" si="16">IF(OR(OR(E91=0,E91=""),OR(D91=0,D91="")),"",D91*E91)</f>
        <v/>
      </c>
      <c r="G91" s="65"/>
    </row>
    <row r="92" spans="1:7" s="66" customFormat="1" ht="57" x14ac:dyDescent="0.2">
      <c r="A92" s="97" t="s">
        <v>154</v>
      </c>
      <c r="B92" s="96" t="s">
        <v>192</v>
      </c>
      <c r="C92" s="12" t="s">
        <v>5</v>
      </c>
      <c r="D92" s="63">
        <v>2.6</v>
      </c>
      <c r="E92" s="1"/>
      <c r="F92" s="81" t="str">
        <f t="shared" si="16"/>
        <v/>
      </c>
      <c r="G92" s="65"/>
    </row>
    <row r="93" spans="1:7" s="66" customFormat="1" ht="23.25" customHeight="1" x14ac:dyDescent="0.2">
      <c r="A93" s="10"/>
      <c r="B93" s="92"/>
      <c r="C93" s="93"/>
      <c r="D93" s="12"/>
      <c r="E93" s="7"/>
      <c r="F93" s="13"/>
      <c r="G93" s="65"/>
    </row>
    <row r="94" spans="1:7" s="66" customFormat="1" ht="30" x14ac:dyDescent="0.2">
      <c r="A94" s="94" t="s">
        <v>97</v>
      </c>
      <c r="B94" s="95" t="s">
        <v>210</v>
      </c>
      <c r="C94" s="12" t="s">
        <v>5</v>
      </c>
      <c r="D94" s="63">
        <v>4.5</v>
      </c>
      <c r="E94" s="1"/>
      <c r="F94" s="81" t="str">
        <f t="shared" si="16"/>
        <v/>
      </c>
      <c r="G94" s="65"/>
    </row>
    <row r="95" spans="1:7" s="66" customFormat="1" ht="117" customHeight="1" x14ac:dyDescent="0.2">
      <c r="A95" s="94"/>
      <c r="B95" s="96" t="s">
        <v>273</v>
      </c>
      <c r="C95" s="12"/>
      <c r="D95" s="63"/>
      <c r="E95" s="1"/>
      <c r="F95" s="64"/>
      <c r="G95" s="65"/>
    </row>
    <row r="96" spans="1:7" s="66" customFormat="1" ht="27.75" customHeight="1" x14ac:dyDescent="0.2">
      <c r="A96" s="10"/>
      <c r="B96" s="92"/>
      <c r="C96" s="93"/>
      <c r="D96" s="12"/>
      <c r="E96" s="7"/>
      <c r="F96" s="13"/>
      <c r="G96" s="65"/>
    </row>
    <row r="97" spans="1:7" s="66" customFormat="1" ht="30" x14ac:dyDescent="0.2">
      <c r="A97" s="94" t="s">
        <v>94</v>
      </c>
      <c r="B97" s="95" t="s">
        <v>185</v>
      </c>
      <c r="C97" s="12"/>
      <c r="D97" s="63"/>
      <c r="E97" s="1"/>
      <c r="F97" s="64"/>
      <c r="G97" s="65"/>
    </row>
    <row r="98" spans="1:7" s="66" customFormat="1" ht="71.25" customHeight="1" x14ac:dyDescent="0.2">
      <c r="A98" s="94"/>
      <c r="B98" s="96" t="s">
        <v>230</v>
      </c>
      <c r="C98" s="12"/>
      <c r="D98" s="63"/>
      <c r="E98" s="1"/>
      <c r="F98" s="64"/>
      <c r="G98" s="65"/>
    </row>
    <row r="99" spans="1:7" s="66" customFormat="1" ht="51.75" customHeight="1" x14ac:dyDescent="0.2">
      <c r="A99" s="97" t="s">
        <v>414</v>
      </c>
      <c r="B99" s="96" t="s">
        <v>193</v>
      </c>
      <c r="C99" s="12" t="s">
        <v>3</v>
      </c>
      <c r="D99" s="63">
        <v>8</v>
      </c>
      <c r="E99" s="1"/>
      <c r="F99" s="81" t="str">
        <f t="shared" ref="F99" si="17">IF(OR(OR(E99=0,E99=""),OR(D99=0,D99="")),"",D99*E99)</f>
        <v/>
      </c>
      <c r="G99" s="65"/>
    </row>
    <row r="100" spans="1:7" s="66" customFormat="1" ht="54" customHeight="1" x14ac:dyDescent="0.2">
      <c r="A100" s="97" t="s">
        <v>415</v>
      </c>
      <c r="B100" s="96" t="s">
        <v>194</v>
      </c>
      <c r="C100" s="12" t="s">
        <v>3</v>
      </c>
      <c r="D100" s="63">
        <v>10</v>
      </c>
      <c r="E100" s="1"/>
      <c r="F100" s="81" t="str">
        <f t="shared" ref="F100" si="18">IF(OR(OR(E100=0,E100=""),OR(D100=0,D100="")),"",D100*E100)</f>
        <v/>
      </c>
      <c r="G100" s="65"/>
    </row>
    <row r="101" spans="1:7" s="66" customFormat="1" ht="24" customHeight="1" x14ac:dyDescent="0.2">
      <c r="A101" s="10"/>
      <c r="B101" s="92"/>
      <c r="C101" s="93"/>
      <c r="D101" s="12"/>
      <c r="E101" s="7"/>
      <c r="F101" s="13"/>
      <c r="G101" s="65"/>
    </row>
    <row r="102" spans="1:7" s="66" customFormat="1" ht="30" x14ac:dyDescent="0.2">
      <c r="A102" s="94" t="s">
        <v>136</v>
      </c>
      <c r="B102" s="95" t="s">
        <v>211</v>
      </c>
      <c r="C102" s="12"/>
      <c r="D102" s="63"/>
      <c r="E102" s="1"/>
      <c r="F102" s="64"/>
      <c r="G102" s="65"/>
    </row>
    <row r="103" spans="1:7" s="66" customFormat="1" ht="171" x14ac:dyDescent="0.2">
      <c r="A103" s="94"/>
      <c r="B103" s="96" t="s">
        <v>373</v>
      </c>
      <c r="C103" s="12"/>
      <c r="D103" s="63"/>
      <c r="E103" s="1"/>
      <c r="F103" s="64"/>
      <c r="G103" s="65"/>
    </row>
    <row r="104" spans="1:7" s="66" customFormat="1" ht="28.5" x14ac:dyDescent="0.2">
      <c r="A104" s="97" t="s">
        <v>416</v>
      </c>
      <c r="B104" s="96" t="s">
        <v>374</v>
      </c>
      <c r="C104" s="12" t="s">
        <v>3</v>
      </c>
      <c r="D104" s="63">
        <v>2</v>
      </c>
      <c r="E104" s="1"/>
      <c r="F104" s="81" t="str">
        <f t="shared" ref="F104" si="19">IF(OR(OR(E104=0,E104=""),OR(D104=0,D104="")),"",D104*E104)</f>
        <v/>
      </c>
      <c r="G104" s="65"/>
    </row>
    <row r="105" spans="1:7" s="66" customFormat="1" ht="71.25" x14ac:dyDescent="0.2">
      <c r="A105" s="97" t="s">
        <v>417</v>
      </c>
      <c r="B105" s="96" t="s">
        <v>375</v>
      </c>
      <c r="C105" s="12"/>
      <c r="D105" s="63"/>
      <c r="E105" s="1"/>
      <c r="F105" s="64"/>
      <c r="G105" s="65"/>
    </row>
    <row r="106" spans="1:7" s="66" customFormat="1" x14ac:dyDescent="0.2">
      <c r="A106" s="94"/>
      <c r="B106" s="96" t="s">
        <v>376</v>
      </c>
      <c r="C106" s="12" t="s">
        <v>3</v>
      </c>
      <c r="D106" s="63">
        <v>6</v>
      </c>
      <c r="E106" s="1"/>
      <c r="F106" s="81" t="str">
        <f t="shared" ref="F106" si="20">IF(OR(OR(E106=0,E106=""),OR(D106=0,D106="")),"",D106*E106)</f>
        <v/>
      </c>
      <c r="G106" s="65"/>
    </row>
    <row r="107" spans="1:7" s="66" customFormat="1" x14ac:dyDescent="0.2">
      <c r="A107" s="94"/>
      <c r="B107" s="96" t="s">
        <v>377</v>
      </c>
      <c r="C107" s="12" t="s">
        <v>3</v>
      </c>
      <c r="D107" s="63">
        <v>6</v>
      </c>
      <c r="E107" s="1"/>
      <c r="F107" s="81" t="str">
        <f t="shared" ref="F107" si="21">IF(OR(OR(E107=0,E107=""),OR(D107=0,D107="")),"",D107*E107)</f>
        <v/>
      </c>
      <c r="G107" s="65"/>
    </row>
    <row r="108" spans="1:7" s="66" customFormat="1" ht="6" customHeight="1" x14ac:dyDescent="0.2">
      <c r="A108" s="10"/>
      <c r="B108" s="92"/>
      <c r="C108" s="93"/>
      <c r="D108" s="12"/>
      <c r="E108" s="7"/>
      <c r="F108" s="13"/>
      <c r="G108" s="65"/>
    </row>
    <row r="109" spans="1:7" s="66" customFormat="1" x14ac:dyDescent="0.2">
      <c r="A109" s="94" t="s">
        <v>141</v>
      </c>
      <c r="B109" s="95" t="s">
        <v>212</v>
      </c>
      <c r="C109" s="12" t="s">
        <v>5</v>
      </c>
      <c r="D109" s="63">
        <v>2</v>
      </c>
      <c r="E109" s="1"/>
      <c r="F109" s="81" t="str">
        <f t="shared" ref="F109" si="22">IF(OR(OR(E109=0,E109=""),OR(D109=0,D109="")),"",D109*E109)</f>
        <v/>
      </c>
      <c r="G109" s="65"/>
    </row>
    <row r="110" spans="1:7" s="66" customFormat="1" ht="145.15" customHeight="1" x14ac:dyDescent="0.2">
      <c r="A110" s="94"/>
      <c r="B110" s="98" t="s">
        <v>196</v>
      </c>
      <c r="C110" s="12"/>
      <c r="D110" s="63"/>
      <c r="E110" s="1"/>
      <c r="F110" s="64"/>
      <c r="G110" s="65"/>
    </row>
    <row r="111" spans="1:7" s="66" customFormat="1" x14ac:dyDescent="0.2">
      <c r="A111" s="94" t="s">
        <v>8</v>
      </c>
      <c r="B111" s="95"/>
      <c r="C111" s="93"/>
      <c r="D111" s="12"/>
      <c r="E111" s="7"/>
      <c r="F111" s="13" t="s">
        <v>8</v>
      </c>
      <c r="G111" s="65"/>
    </row>
    <row r="112" spans="1:7" s="66" customFormat="1" x14ac:dyDescent="0.2">
      <c r="A112" s="94" t="s">
        <v>142</v>
      </c>
      <c r="B112" s="99" t="s">
        <v>181</v>
      </c>
      <c r="C112" s="84" t="s">
        <v>5</v>
      </c>
      <c r="D112" s="63">
        <v>7</v>
      </c>
      <c r="E112" s="1"/>
      <c r="F112" s="81" t="str">
        <f t="shared" ref="F112" si="23">IF(OR(OR(E112=0,E112=""),OR(D112=0,D112="")),"",D112*E112)</f>
        <v/>
      </c>
      <c r="G112" s="65"/>
    </row>
    <row r="113" spans="1:7" s="66" customFormat="1" ht="142.5" x14ac:dyDescent="0.2">
      <c r="A113" s="94"/>
      <c r="B113" s="98" t="s">
        <v>195</v>
      </c>
      <c r="C113" s="84"/>
      <c r="D113" s="63"/>
      <c r="E113" s="1"/>
      <c r="F113" s="64" t="s">
        <v>8</v>
      </c>
      <c r="G113" s="65"/>
    </row>
    <row r="114" spans="1:7" s="66" customFormat="1" x14ac:dyDescent="0.2">
      <c r="A114" s="94" t="s">
        <v>8</v>
      </c>
      <c r="B114" s="95"/>
      <c r="C114" s="93"/>
      <c r="D114" s="12"/>
      <c r="E114" s="7"/>
      <c r="F114" s="13" t="s">
        <v>8</v>
      </c>
      <c r="G114" s="65"/>
    </row>
    <row r="115" spans="1:7" s="66" customFormat="1" x14ac:dyDescent="0.2">
      <c r="A115" s="94" t="s">
        <v>143</v>
      </c>
      <c r="B115" s="99" t="s">
        <v>198</v>
      </c>
      <c r="C115" s="84" t="s">
        <v>5</v>
      </c>
      <c r="D115" s="63">
        <v>12.5</v>
      </c>
      <c r="E115" s="1"/>
      <c r="F115" s="81" t="str">
        <f t="shared" ref="F115" si="24">IF(OR(OR(E115=0,E115=""),OR(D115=0,D115="")),"",D115*E115)</f>
        <v/>
      </c>
      <c r="G115" s="65"/>
    </row>
    <row r="116" spans="1:7" s="66" customFormat="1" ht="142.5" x14ac:dyDescent="0.2">
      <c r="A116" s="94"/>
      <c r="B116" s="98" t="s">
        <v>274</v>
      </c>
      <c r="C116" s="84"/>
      <c r="D116" s="63"/>
      <c r="E116" s="1"/>
      <c r="F116" s="64" t="s">
        <v>8</v>
      </c>
      <c r="G116" s="65"/>
    </row>
    <row r="117" spans="1:7" s="66" customFormat="1" ht="21.75" customHeight="1" x14ac:dyDescent="0.2">
      <c r="A117" s="94"/>
      <c r="B117" s="98"/>
      <c r="C117" s="84"/>
      <c r="D117" s="63"/>
      <c r="E117" s="1"/>
      <c r="F117" s="64"/>
      <c r="G117" s="65"/>
    </row>
    <row r="118" spans="1:7" s="66" customFormat="1" ht="23.25" customHeight="1" x14ac:dyDescent="0.2">
      <c r="A118" s="94" t="s">
        <v>144</v>
      </c>
      <c r="B118" s="99" t="s">
        <v>200</v>
      </c>
      <c r="C118" s="84" t="s">
        <v>4</v>
      </c>
      <c r="D118" s="63">
        <v>290</v>
      </c>
      <c r="E118" s="1"/>
      <c r="F118" s="81" t="str">
        <f t="shared" ref="F118" si="25">IF(OR(OR(E118=0,E118=""),OR(D118=0,D118="")),"",D118*E118)</f>
        <v/>
      </c>
      <c r="G118" s="65"/>
    </row>
    <row r="119" spans="1:7" s="66" customFormat="1" ht="150" customHeight="1" x14ac:dyDescent="0.2">
      <c r="A119" s="94"/>
      <c r="B119" s="98" t="s">
        <v>280</v>
      </c>
      <c r="C119" s="84"/>
      <c r="D119" s="63"/>
      <c r="E119" s="1"/>
      <c r="F119" s="64" t="s">
        <v>8</v>
      </c>
      <c r="G119" s="65"/>
    </row>
    <row r="120" spans="1:7" s="66" customFormat="1" ht="36.75" customHeight="1" x14ac:dyDescent="0.2">
      <c r="A120" s="94"/>
      <c r="B120" s="98"/>
      <c r="C120" s="84"/>
      <c r="D120" s="63"/>
      <c r="E120" s="1"/>
      <c r="F120" s="64"/>
      <c r="G120" s="65"/>
    </row>
    <row r="121" spans="1:7" s="66" customFormat="1" ht="30" x14ac:dyDescent="0.2">
      <c r="A121" s="94" t="s">
        <v>145</v>
      </c>
      <c r="B121" s="99" t="s">
        <v>283</v>
      </c>
      <c r="C121" s="84"/>
      <c r="D121" s="63"/>
      <c r="E121" s="1"/>
      <c r="F121" s="64"/>
      <c r="G121" s="65"/>
    </row>
    <row r="122" spans="1:7" s="66" customFormat="1" ht="148.5" customHeight="1" x14ac:dyDescent="0.2">
      <c r="A122" s="94"/>
      <c r="B122" s="98" t="s">
        <v>288</v>
      </c>
      <c r="C122" s="84"/>
      <c r="D122" s="63"/>
      <c r="E122" s="1"/>
      <c r="F122" s="64"/>
      <c r="G122" s="65"/>
    </row>
    <row r="123" spans="1:7" s="66" customFormat="1" ht="159.75" customHeight="1" x14ac:dyDescent="0.2">
      <c r="A123" s="94"/>
      <c r="B123" s="98" t="s">
        <v>289</v>
      </c>
      <c r="C123" s="84"/>
      <c r="D123" s="63"/>
      <c r="E123" s="1"/>
      <c r="F123" s="64" t="s">
        <v>8</v>
      </c>
      <c r="G123" s="65"/>
    </row>
    <row r="124" spans="1:7" s="66" customFormat="1" ht="42" customHeight="1" x14ac:dyDescent="0.2">
      <c r="A124" s="97" t="s">
        <v>418</v>
      </c>
      <c r="B124" s="98" t="s">
        <v>530</v>
      </c>
      <c r="C124" s="84" t="s">
        <v>4</v>
      </c>
      <c r="D124" s="63">
        <v>340</v>
      </c>
      <c r="E124" s="1"/>
      <c r="F124" s="81" t="str">
        <f t="shared" ref="F124" si="26">IF(OR(OR(E124=0,E124=""),OR(D124=0,D124="")),"",D124*E124)</f>
        <v/>
      </c>
      <c r="G124" s="65"/>
    </row>
    <row r="125" spans="1:7" s="66" customFormat="1" ht="48" customHeight="1" x14ac:dyDescent="0.2">
      <c r="A125" s="97" t="s">
        <v>419</v>
      </c>
      <c r="B125" s="98" t="s">
        <v>284</v>
      </c>
      <c r="C125" s="84" t="s">
        <v>4</v>
      </c>
      <c r="D125" s="63">
        <v>210</v>
      </c>
      <c r="E125" s="1"/>
      <c r="F125" s="81" t="str">
        <f t="shared" ref="F125" si="27">IF(OR(OR(E125=0,E125=""),OR(D125=0,D125="")),"",D125*E125)</f>
        <v/>
      </c>
      <c r="G125" s="65"/>
    </row>
    <row r="126" spans="1:7" s="66" customFormat="1" ht="177.75" customHeight="1" x14ac:dyDescent="0.2">
      <c r="A126" s="94"/>
      <c r="B126" s="98"/>
      <c r="C126" s="84"/>
      <c r="D126" s="63"/>
      <c r="E126" s="1"/>
      <c r="F126" s="64"/>
      <c r="G126" s="65"/>
    </row>
    <row r="127" spans="1:7" s="66" customFormat="1" ht="43.9" customHeight="1" x14ac:dyDescent="0.2">
      <c r="A127" s="94" t="s">
        <v>146</v>
      </c>
      <c r="B127" s="99" t="s">
        <v>275</v>
      </c>
      <c r="C127" s="84"/>
      <c r="D127" s="63"/>
      <c r="E127" s="1"/>
      <c r="F127" s="64"/>
      <c r="G127" s="65"/>
    </row>
    <row r="128" spans="1:7" s="66" customFormat="1" ht="306.75" customHeight="1" x14ac:dyDescent="0.2">
      <c r="A128" s="94"/>
      <c r="B128" s="98" t="s">
        <v>287</v>
      </c>
      <c r="C128" s="84"/>
      <c r="D128" s="63"/>
      <c r="E128" s="1"/>
      <c r="F128" s="64" t="s">
        <v>8</v>
      </c>
      <c r="G128" s="65"/>
    </row>
    <row r="129" spans="1:7" s="66" customFormat="1" ht="34.9" customHeight="1" x14ac:dyDescent="0.2">
      <c r="A129" s="97" t="s">
        <v>420</v>
      </c>
      <c r="B129" s="98" t="s">
        <v>285</v>
      </c>
      <c r="C129" s="84" t="s">
        <v>4</v>
      </c>
      <c r="D129" s="63">
        <v>220</v>
      </c>
      <c r="E129" s="1"/>
      <c r="F129" s="81" t="str">
        <f t="shared" ref="F129" si="28">IF(OR(OR(E129=0,E129=""),OR(D129=0,D129="")),"",D129*E129)</f>
        <v/>
      </c>
      <c r="G129" s="65"/>
    </row>
    <row r="130" spans="1:7" s="66" customFormat="1" ht="28.5" x14ac:dyDescent="0.2">
      <c r="A130" s="97" t="s">
        <v>421</v>
      </c>
      <c r="B130" s="98" t="s">
        <v>286</v>
      </c>
      <c r="C130" s="84" t="s">
        <v>4</v>
      </c>
      <c r="D130" s="63">
        <v>50</v>
      </c>
      <c r="E130" s="1"/>
      <c r="F130" s="81" t="str">
        <f t="shared" ref="F130" si="29">IF(OR(OR(E130=0,E130=""),OR(D130=0,D130="")),"",D130*E130)</f>
        <v/>
      </c>
      <c r="G130" s="65"/>
    </row>
    <row r="131" spans="1:7" s="66" customFormat="1" ht="19.149999999999999" customHeight="1" x14ac:dyDescent="0.2">
      <c r="A131" s="94"/>
      <c r="B131" s="98"/>
      <c r="C131" s="84"/>
      <c r="D131" s="63"/>
      <c r="E131" s="1"/>
      <c r="F131" s="64"/>
      <c r="G131" s="65"/>
    </row>
    <row r="132" spans="1:7" s="66" customFormat="1" ht="45" x14ac:dyDescent="0.2">
      <c r="A132" s="94" t="s">
        <v>147</v>
      </c>
      <c r="B132" s="99" t="s">
        <v>468</v>
      </c>
      <c r="C132" s="84" t="s">
        <v>4</v>
      </c>
      <c r="D132" s="63">
        <v>38</v>
      </c>
      <c r="E132" s="1"/>
      <c r="F132" s="81" t="str">
        <f t="shared" ref="F132" si="30">IF(OR(OR(E132=0,E132=""),OR(D132=0,D132="")),"",D132*E132)</f>
        <v/>
      </c>
      <c r="G132" s="65"/>
    </row>
    <row r="133" spans="1:7" s="66" customFormat="1" ht="157.5" customHeight="1" x14ac:dyDescent="0.2">
      <c r="A133" s="94"/>
      <c r="B133" s="98" t="s">
        <v>281</v>
      </c>
      <c r="C133" s="84"/>
      <c r="D133" s="63"/>
      <c r="E133" s="1"/>
      <c r="F133" s="64" t="s">
        <v>8</v>
      </c>
      <c r="G133" s="65"/>
    </row>
    <row r="134" spans="1:7" s="66" customFormat="1" ht="8.4499999999999993" customHeight="1" x14ac:dyDescent="0.2">
      <c r="A134" s="94" t="s">
        <v>8</v>
      </c>
      <c r="B134" s="95"/>
      <c r="C134" s="93"/>
      <c r="D134" s="12"/>
      <c r="E134" s="7"/>
      <c r="F134" s="13" t="s">
        <v>8</v>
      </c>
      <c r="G134" s="65"/>
    </row>
    <row r="135" spans="1:7" s="66" customFormat="1" x14ac:dyDescent="0.2">
      <c r="A135" s="94" t="s">
        <v>148</v>
      </c>
      <c r="B135" s="99" t="s">
        <v>221</v>
      </c>
      <c r="C135" s="84" t="s">
        <v>3</v>
      </c>
      <c r="D135" s="63">
        <v>220</v>
      </c>
      <c r="E135" s="1"/>
      <c r="F135" s="81" t="str">
        <f t="shared" ref="F135" si="31">IF(OR(OR(E135=0,E135=""),OR(D135=0,D135="")),"",D135*E135)</f>
        <v/>
      </c>
      <c r="G135" s="65"/>
    </row>
    <row r="136" spans="1:7" s="66" customFormat="1" ht="141.75" customHeight="1" x14ac:dyDescent="0.2">
      <c r="A136" s="94"/>
      <c r="B136" s="98" t="s">
        <v>222</v>
      </c>
      <c r="C136" s="84"/>
      <c r="D136" s="63"/>
      <c r="E136" s="1"/>
      <c r="F136" s="64" t="s">
        <v>8</v>
      </c>
      <c r="G136" s="65"/>
    </row>
    <row r="137" spans="1:7" s="66" customFormat="1" ht="28.5" x14ac:dyDescent="0.2">
      <c r="A137" s="94"/>
      <c r="B137" s="100" t="s">
        <v>224</v>
      </c>
      <c r="C137" s="84"/>
      <c r="D137" s="63"/>
      <c r="E137" s="1"/>
      <c r="F137" s="64"/>
      <c r="G137" s="65"/>
    </row>
    <row r="138" spans="1:7" s="66" customFormat="1" x14ac:dyDescent="0.2">
      <c r="A138" s="94" t="s">
        <v>8</v>
      </c>
      <c r="B138" s="95"/>
      <c r="C138" s="93"/>
      <c r="D138" s="12"/>
      <c r="E138" s="7"/>
      <c r="F138" s="13" t="s">
        <v>8</v>
      </c>
      <c r="G138" s="65"/>
    </row>
    <row r="139" spans="1:7" s="66" customFormat="1" ht="30" x14ac:dyDescent="0.2">
      <c r="A139" s="94" t="s">
        <v>149</v>
      </c>
      <c r="B139" s="99" t="s">
        <v>378</v>
      </c>
      <c r="C139" s="84" t="s">
        <v>6</v>
      </c>
      <c r="D139" s="63">
        <v>60</v>
      </c>
      <c r="E139" s="1"/>
      <c r="F139" s="81" t="str">
        <f t="shared" ref="F139" si="32">IF(OR(OR(E139=0,E139=""),OR(D139=0,D139="")),"",D139*E139)</f>
        <v/>
      </c>
      <c r="G139" s="65"/>
    </row>
    <row r="140" spans="1:7" s="66" customFormat="1" ht="71.25" x14ac:dyDescent="0.2">
      <c r="A140" s="94"/>
      <c r="B140" s="98" t="s">
        <v>379</v>
      </c>
      <c r="C140" s="84"/>
      <c r="D140" s="63"/>
      <c r="E140" s="1"/>
      <c r="F140" s="64" t="s">
        <v>8</v>
      </c>
      <c r="G140" s="65"/>
    </row>
    <row r="141" spans="1:7" s="66" customFormat="1" x14ac:dyDescent="0.2">
      <c r="A141" s="94" t="s">
        <v>8</v>
      </c>
      <c r="B141" s="95"/>
      <c r="C141" s="93"/>
      <c r="D141" s="12"/>
      <c r="E141" s="7"/>
      <c r="F141" s="13" t="s">
        <v>8</v>
      </c>
      <c r="G141" s="65"/>
    </row>
    <row r="142" spans="1:7" s="66" customFormat="1" x14ac:dyDescent="0.2">
      <c r="A142" s="94" t="s">
        <v>151</v>
      </c>
      <c r="B142" s="99" t="s">
        <v>201</v>
      </c>
      <c r="C142" s="84"/>
      <c r="D142" s="63"/>
      <c r="E142" s="1"/>
      <c r="F142" s="64"/>
      <c r="G142" s="65"/>
    </row>
    <row r="143" spans="1:7" s="66" customFormat="1" ht="156.75" x14ac:dyDescent="0.2">
      <c r="A143" s="94"/>
      <c r="B143" s="98" t="s">
        <v>380</v>
      </c>
      <c r="C143" s="84"/>
      <c r="D143" s="63"/>
      <c r="E143" s="1"/>
      <c r="F143" s="64"/>
      <c r="G143" s="65"/>
    </row>
    <row r="144" spans="1:7" s="66" customFormat="1" ht="30" customHeight="1" x14ac:dyDescent="0.2">
      <c r="A144" s="97" t="s">
        <v>422</v>
      </c>
      <c r="B144" s="96" t="s">
        <v>214</v>
      </c>
      <c r="C144" s="12" t="s">
        <v>0</v>
      </c>
      <c r="D144" s="63">
        <v>350</v>
      </c>
      <c r="E144" s="1"/>
      <c r="F144" s="81" t="str">
        <f t="shared" ref="F144" si="33">IF(OR(OR(E144=0,E144=""),OR(D144=0,D144="")),"",D144*E144)</f>
        <v/>
      </c>
      <c r="G144" s="65"/>
    </row>
    <row r="145" spans="1:7" s="66" customFormat="1" ht="72.599999999999994" customHeight="1" x14ac:dyDescent="0.2">
      <c r="A145" s="97" t="s">
        <v>423</v>
      </c>
      <c r="B145" s="96" t="s">
        <v>215</v>
      </c>
      <c r="C145" s="12" t="s">
        <v>5</v>
      </c>
      <c r="D145" s="63">
        <v>11</v>
      </c>
      <c r="E145" s="1"/>
      <c r="F145" s="81" t="str">
        <f t="shared" ref="F145" si="34">IF(OR(OR(E145=0,E145=""),OR(D145=0,D145="")),"",D145*E145)</f>
        <v/>
      </c>
      <c r="G145" s="65"/>
    </row>
    <row r="146" spans="1:7" s="66" customFormat="1" ht="28.5" x14ac:dyDescent="0.2">
      <c r="A146" s="97" t="s">
        <v>424</v>
      </c>
      <c r="B146" s="96" t="s">
        <v>202</v>
      </c>
      <c r="C146" s="12" t="s">
        <v>5</v>
      </c>
      <c r="D146" s="63">
        <v>6.5</v>
      </c>
      <c r="E146" s="1"/>
      <c r="F146" s="81" t="str">
        <f t="shared" ref="F146" si="35">IF(OR(OR(E146=0,E146=""),OR(D146=0,D146="")),"",D146*E146)</f>
        <v/>
      </c>
      <c r="G146" s="65"/>
    </row>
    <row r="147" spans="1:7" s="66" customFormat="1" x14ac:dyDescent="0.2">
      <c r="A147" s="94" t="s">
        <v>8</v>
      </c>
      <c r="B147" s="95"/>
      <c r="C147" s="93"/>
      <c r="D147" s="12"/>
      <c r="E147" s="7"/>
      <c r="F147" s="13" t="s">
        <v>8</v>
      </c>
      <c r="G147" s="65"/>
    </row>
    <row r="148" spans="1:7" s="66" customFormat="1" x14ac:dyDescent="0.2">
      <c r="A148" s="94" t="s">
        <v>152</v>
      </c>
      <c r="B148" s="99" t="s">
        <v>204</v>
      </c>
      <c r="C148" s="84"/>
      <c r="D148" s="63"/>
      <c r="E148" s="1"/>
      <c r="F148" s="64"/>
      <c r="G148" s="65"/>
    </row>
    <row r="149" spans="1:7" s="66" customFormat="1" ht="88.15" customHeight="1" x14ac:dyDescent="0.2">
      <c r="A149" s="94"/>
      <c r="B149" s="98" t="s">
        <v>205</v>
      </c>
      <c r="C149" s="84"/>
      <c r="D149" s="63"/>
      <c r="E149" s="1"/>
      <c r="F149" s="64"/>
      <c r="G149" s="65"/>
    </row>
    <row r="150" spans="1:7" s="69" customFormat="1" ht="28.9" customHeight="1" x14ac:dyDescent="0.2">
      <c r="A150" s="101" t="s">
        <v>425</v>
      </c>
      <c r="B150" s="102" t="s">
        <v>206</v>
      </c>
      <c r="C150" s="84" t="s">
        <v>3</v>
      </c>
      <c r="D150" s="63">
        <v>1</v>
      </c>
      <c r="E150" s="1"/>
      <c r="F150" s="81" t="str">
        <f t="shared" ref="F150" si="36">IF(OR(OR(E150=0,E150=""),OR(D150=0,D150="")),"",D150*E150)</f>
        <v/>
      </c>
      <c r="G150" s="91"/>
    </row>
    <row r="151" spans="1:7" s="69" customFormat="1" ht="28.9" customHeight="1" x14ac:dyDescent="0.2">
      <c r="A151" s="101" t="s">
        <v>426</v>
      </c>
      <c r="B151" s="102" t="s">
        <v>207</v>
      </c>
      <c r="C151" s="84" t="s">
        <v>3</v>
      </c>
      <c r="D151" s="63">
        <v>1</v>
      </c>
      <c r="E151" s="1"/>
      <c r="F151" s="81" t="str">
        <f t="shared" ref="F151" si="37">IF(OR(OR(E151=0,E151=""),OR(D151=0,D151="")),"",D151*E151)</f>
        <v/>
      </c>
      <c r="G151" s="91"/>
    </row>
    <row r="152" spans="1:7" s="69" customFormat="1" ht="16.899999999999999" customHeight="1" x14ac:dyDescent="0.2">
      <c r="A152" s="101" t="s">
        <v>427</v>
      </c>
      <c r="B152" s="102" t="s">
        <v>208</v>
      </c>
      <c r="C152" s="84" t="s">
        <v>3</v>
      </c>
      <c r="D152" s="63">
        <v>7</v>
      </c>
      <c r="E152" s="1"/>
      <c r="F152" s="81" t="str">
        <f t="shared" ref="F152" si="38">IF(OR(OR(E152=0,E152=""),OR(D152=0,D152="")),"",D152*E152)</f>
        <v/>
      </c>
      <c r="G152" s="91"/>
    </row>
    <row r="153" spans="1:7" s="69" customFormat="1" ht="18" customHeight="1" x14ac:dyDescent="0.2">
      <c r="A153" s="101" t="s">
        <v>428</v>
      </c>
      <c r="B153" s="102" t="s">
        <v>334</v>
      </c>
      <c r="C153" s="84" t="s">
        <v>3</v>
      </c>
      <c r="D153" s="63">
        <v>1</v>
      </c>
      <c r="E153" s="1"/>
      <c r="F153" s="81" t="str">
        <f t="shared" ref="F153" si="39">IF(OR(OR(E153=0,E153=""),OR(D153=0,D153="")),"",D153*E153)</f>
        <v/>
      </c>
      <c r="G153" s="91"/>
    </row>
    <row r="154" spans="1:7" s="69" customFormat="1" ht="42.75" x14ac:dyDescent="0.2">
      <c r="A154" s="101" t="s">
        <v>429</v>
      </c>
      <c r="B154" s="102" t="s">
        <v>469</v>
      </c>
      <c r="C154" s="84" t="s">
        <v>3</v>
      </c>
      <c r="D154" s="63">
        <v>2</v>
      </c>
      <c r="E154" s="1"/>
      <c r="F154" s="81" t="str">
        <f t="shared" ref="F154" si="40">IF(OR(OR(E154=0,E154=""),OR(D154=0,D154="")),"",D154*E154)</f>
        <v/>
      </c>
      <c r="G154" s="91"/>
    </row>
    <row r="155" spans="1:7" s="66" customFormat="1" ht="15.75" customHeight="1" x14ac:dyDescent="0.2">
      <c r="A155" s="94" t="s">
        <v>8</v>
      </c>
      <c r="B155" s="95"/>
      <c r="C155" s="93"/>
      <c r="D155" s="12"/>
      <c r="E155" s="7"/>
      <c r="F155" s="13" t="s">
        <v>8</v>
      </c>
      <c r="G155" s="65"/>
    </row>
    <row r="156" spans="1:7" s="66" customFormat="1" x14ac:dyDescent="0.2">
      <c r="A156" s="94" t="s">
        <v>393</v>
      </c>
      <c r="B156" s="99" t="s">
        <v>278</v>
      </c>
      <c r="C156" s="84" t="s">
        <v>6</v>
      </c>
      <c r="D156" s="63">
        <v>110</v>
      </c>
      <c r="E156" s="1"/>
      <c r="F156" s="81" t="str">
        <f t="shared" ref="F156" si="41">IF(OR(OR(E156=0,E156=""),OR(D156=0,D156="")),"",D156*E156)</f>
        <v/>
      </c>
      <c r="G156" s="65"/>
    </row>
    <row r="157" spans="1:7" s="66" customFormat="1" ht="71.25" x14ac:dyDescent="0.2">
      <c r="A157" s="94"/>
      <c r="B157" s="98" t="s">
        <v>679</v>
      </c>
      <c r="C157" s="84"/>
      <c r="D157" s="63"/>
      <c r="E157" s="1"/>
      <c r="F157" s="64"/>
      <c r="G157" s="65"/>
    </row>
    <row r="158" spans="1:7" s="66" customFormat="1" ht="67.5" customHeight="1" x14ac:dyDescent="0.2">
      <c r="A158" s="94"/>
      <c r="B158" s="98"/>
      <c r="C158" s="84"/>
      <c r="D158" s="63"/>
      <c r="E158" s="1"/>
      <c r="F158" s="64"/>
      <c r="G158" s="65"/>
    </row>
    <row r="159" spans="1:7" s="66" customFormat="1" ht="30" x14ac:dyDescent="0.2">
      <c r="A159" s="94" t="s">
        <v>396</v>
      </c>
      <c r="B159" s="99" t="s">
        <v>327</v>
      </c>
      <c r="C159" s="84" t="s">
        <v>3</v>
      </c>
      <c r="D159" s="63">
        <v>1</v>
      </c>
      <c r="E159" s="1"/>
      <c r="F159" s="81" t="str">
        <f t="shared" ref="F159" si="42">IF(OR(OR(E159=0,E159=""),OR(D159=0,D159="")),"",D159*E159)</f>
        <v/>
      </c>
      <c r="G159" s="65"/>
    </row>
    <row r="160" spans="1:7" s="66" customFormat="1" ht="114" x14ac:dyDescent="0.2">
      <c r="A160" s="94"/>
      <c r="B160" s="98" t="s">
        <v>329</v>
      </c>
      <c r="C160" s="84"/>
      <c r="D160" s="63"/>
      <c r="E160" s="1"/>
      <c r="F160" s="64"/>
      <c r="G160" s="65"/>
    </row>
    <row r="161" spans="1:7" s="69" customFormat="1" ht="14.25" x14ac:dyDescent="0.2">
      <c r="A161" s="72"/>
      <c r="B161" s="102"/>
      <c r="C161" s="103"/>
      <c r="D161" s="104"/>
      <c r="E161" s="30"/>
      <c r="F161" s="105"/>
      <c r="G161" s="91"/>
    </row>
    <row r="162" spans="1:7" s="66" customFormat="1" x14ac:dyDescent="0.2">
      <c r="A162" s="94" t="s">
        <v>397</v>
      </c>
      <c r="B162" s="99" t="s">
        <v>328</v>
      </c>
      <c r="C162" s="84" t="s">
        <v>3</v>
      </c>
      <c r="D162" s="63">
        <v>1</v>
      </c>
      <c r="E162" s="1"/>
      <c r="F162" s="81" t="str">
        <f t="shared" ref="F162" si="43">IF(OR(OR(E162=0,E162=""),OR(D162=0,D162="")),"",D162*E162)</f>
        <v/>
      </c>
      <c r="G162" s="65"/>
    </row>
    <row r="163" spans="1:7" s="66" customFormat="1" ht="123.6" customHeight="1" x14ac:dyDescent="0.2">
      <c r="A163" s="94"/>
      <c r="B163" s="98" t="s">
        <v>330</v>
      </c>
      <c r="C163" s="84"/>
      <c r="D163" s="63"/>
      <c r="E163" s="1"/>
      <c r="F163" s="64"/>
      <c r="G163" s="65"/>
    </row>
    <row r="164" spans="1:7" s="69" customFormat="1" ht="14.25" x14ac:dyDescent="0.2">
      <c r="A164" s="72"/>
      <c r="B164" s="102"/>
      <c r="C164" s="103"/>
      <c r="D164" s="104"/>
      <c r="E164" s="30"/>
      <c r="F164" s="105"/>
      <c r="G164" s="91"/>
    </row>
    <row r="165" spans="1:7" s="66" customFormat="1" x14ac:dyDescent="0.2">
      <c r="A165" s="94" t="s">
        <v>430</v>
      </c>
      <c r="B165" s="99" t="s">
        <v>394</v>
      </c>
      <c r="C165" s="84" t="s">
        <v>6</v>
      </c>
      <c r="D165" s="63">
        <v>8.1999999999999993</v>
      </c>
      <c r="E165" s="1"/>
      <c r="F165" s="81" t="str">
        <f t="shared" ref="F165" si="44">IF(OR(OR(E165=0,E165=""),OR(D165=0,D165="")),"",D165*E165)</f>
        <v/>
      </c>
      <c r="G165" s="65"/>
    </row>
    <row r="166" spans="1:7" s="66" customFormat="1" ht="70.5" customHeight="1" x14ac:dyDescent="0.2">
      <c r="A166" s="94"/>
      <c r="B166" s="98" t="s">
        <v>395</v>
      </c>
      <c r="C166" s="84"/>
      <c r="D166" s="63"/>
      <c r="E166" s="1"/>
      <c r="F166" s="64"/>
      <c r="G166" s="65"/>
    </row>
    <row r="167" spans="1:7" s="69" customFormat="1" ht="14.25" x14ac:dyDescent="0.2">
      <c r="A167" s="72"/>
      <c r="B167" s="102"/>
      <c r="C167" s="103"/>
      <c r="D167" s="104"/>
      <c r="E167" s="30"/>
      <c r="F167" s="105"/>
      <c r="G167" s="91"/>
    </row>
    <row r="168" spans="1:7" s="66" customFormat="1" ht="30" x14ac:dyDescent="0.2">
      <c r="A168" s="94" t="s">
        <v>431</v>
      </c>
      <c r="B168" s="99" t="s">
        <v>472</v>
      </c>
      <c r="C168" s="84" t="s">
        <v>4</v>
      </c>
      <c r="D168" s="63">
        <v>8</v>
      </c>
      <c r="E168" s="1"/>
      <c r="F168" s="81" t="str">
        <f t="shared" ref="F168" si="45">IF(OR(OR(E168=0,E168=""),OR(D168=0,D168="")),"",D168*E168)</f>
        <v/>
      </c>
      <c r="G168" s="65"/>
    </row>
    <row r="169" spans="1:7" s="66" customFormat="1" ht="80.25" customHeight="1" x14ac:dyDescent="0.2">
      <c r="A169" s="94"/>
      <c r="B169" s="98" t="s">
        <v>473</v>
      </c>
      <c r="C169" s="84"/>
      <c r="D169" s="63"/>
      <c r="E169" s="1"/>
      <c r="F169" s="64"/>
      <c r="G169" s="65"/>
    </row>
    <row r="170" spans="1:7" s="69" customFormat="1" ht="38.25" customHeight="1" x14ac:dyDescent="0.2">
      <c r="A170" s="72"/>
      <c r="B170" s="102"/>
      <c r="C170" s="103"/>
      <c r="D170" s="104"/>
      <c r="E170" s="30"/>
      <c r="F170" s="105"/>
      <c r="G170" s="91"/>
    </row>
    <row r="171" spans="1:7" s="69" customFormat="1" ht="30" x14ac:dyDescent="0.2">
      <c r="A171" s="94" t="s">
        <v>432</v>
      </c>
      <c r="B171" s="99" t="s">
        <v>475</v>
      </c>
      <c r="C171" s="84" t="s">
        <v>4</v>
      </c>
      <c r="D171" s="63">
        <v>14</v>
      </c>
      <c r="E171" s="1"/>
      <c r="F171" s="81" t="str">
        <f t="shared" ref="F171" si="46">IF(OR(OR(E171=0,E171=""),OR(D171=0,D171="")),"",D171*E171)</f>
        <v/>
      </c>
      <c r="G171" s="91"/>
    </row>
    <row r="172" spans="1:7" s="69" customFormat="1" ht="77.25" customHeight="1" x14ac:dyDescent="0.2">
      <c r="A172" s="94"/>
      <c r="B172" s="98" t="s">
        <v>476</v>
      </c>
      <c r="C172" s="84"/>
      <c r="D172" s="63"/>
      <c r="E172" s="1"/>
      <c r="F172" s="64"/>
      <c r="G172" s="91"/>
    </row>
    <row r="173" spans="1:7" s="69" customFormat="1" ht="14.25" x14ac:dyDescent="0.2">
      <c r="A173" s="72"/>
      <c r="B173" s="102"/>
      <c r="C173" s="103"/>
      <c r="D173" s="104"/>
      <c r="E173" s="30"/>
      <c r="F173" s="105"/>
      <c r="G173" s="91"/>
    </row>
    <row r="174" spans="1:7" s="69" customFormat="1" ht="30" x14ac:dyDescent="0.2">
      <c r="A174" s="94" t="s">
        <v>433</v>
      </c>
      <c r="B174" s="99" t="s">
        <v>479</v>
      </c>
      <c r="C174" s="84" t="s">
        <v>4</v>
      </c>
      <c r="D174" s="63">
        <v>13</v>
      </c>
      <c r="E174" s="1"/>
      <c r="F174" s="81" t="str">
        <f t="shared" ref="F174" si="47">IF(OR(OR(E174=0,E174=""),OR(D174=0,D174="")),"",D174*E174)</f>
        <v/>
      </c>
      <c r="G174" s="91"/>
    </row>
    <row r="175" spans="1:7" s="69" customFormat="1" ht="71.25" x14ac:dyDescent="0.2">
      <c r="A175" s="94"/>
      <c r="B175" s="98" t="s">
        <v>480</v>
      </c>
      <c r="C175" s="84"/>
      <c r="D175" s="63"/>
      <c r="E175" s="1"/>
      <c r="F175" s="64"/>
      <c r="G175" s="91"/>
    </row>
    <row r="176" spans="1:7" s="69" customFormat="1" ht="29.25" customHeight="1" x14ac:dyDescent="0.2">
      <c r="A176" s="72"/>
      <c r="B176" s="102"/>
      <c r="C176" s="103"/>
      <c r="D176" s="104"/>
      <c r="E176" s="30"/>
      <c r="F176" s="105"/>
      <c r="G176" s="91"/>
    </row>
    <row r="177" spans="1:7" s="69" customFormat="1" ht="47.25" customHeight="1" x14ac:dyDescent="0.2">
      <c r="A177" s="94" t="s">
        <v>481</v>
      </c>
      <c r="B177" s="99" t="s">
        <v>482</v>
      </c>
      <c r="C177" s="84" t="s">
        <v>4</v>
      </c>
      <c r="D177" s="63">
        <f>13.5+47.5</f>
        <v>61</v>
      </c>
      <c r="E177" s="1"/>
      <c r="F177" s="81" t="str">
        <f t="shared" ref="F177" si="48">IF(OR(OR(E177=0,E177=""),OR(D177=0,D177="")),"",D177*E177)</f>
        <v/>
      </c>
      <c r="G177" s="91"/>
    </row>
    <row r="178" spans="1:7" s="69" customFormat="1" ht="183" customHeight="1" x14ac:dyDescent="0.2">
      <c r="A178" s="72"/>
      <c r="B178" s="98" t="s">
        <v>483</v>
      </c>
      <c r="C178" s="103"/>
      <c r="D178" s="104"/>
      <c r="E178" s="2"/>
      <c r="F178" s="105"/>
      <c r="G178" s="91"/>
    </row>
    <row r="179" spans="1:7" s="69" customFormat="1" ht="14.25" x14ac:dyDescent="0.2">
      <c r="A179" s="72"/>
      <c r="B179" s="102"/>
      <c r="C179" s="103"/>
      <c r="D179" s="104"/>
      <c r="E179" s="30"/>
      <c r="F179" s="105"/>
      <c r="G179" s="91"/>
    </row>
    <row r="180" spans="1:7" s="69" customFormat="1" ht="45" x14ac:dyDescent="0.2">
      <c r="A180" s="94" t="s">
        <v>484</v>
      </c>
      <c r="B180" s="99" t="s">
        <v>485</v>
      </c>
      <c r="C180" s="84" t="s">
        <v>4</v>
      </c>
      <c r="D180" s="63">
        <v>180</v>
      </c>
      <c r="E180" s="1"/>
      <c r="F180" s="81" t="str">
        <f t="shared" ref="F180" si="49">IF(OR(OR(E180=0,E180=""),OR(D180=0,D180="")),"",D180*E180)</f>
        <v/>
      </c>
      <c r="G180" s="91"/>
    </row>
    <row r="181" spans="1:7" s="69" customFormat="1" ht="147.75" customHeight="1" x14ac:dyDescent="0.2">
      <c r="A181" s="94"/>
      <c r="B181" s="98" t="s">
        <v>524</v>
      </c>
      <c r="C181" s="84"/>
      <c r="D181" s="63"/>
      <c r="E181" s="2"/>
      <c r="F181" s="64"/>
      <c r="G181" s="91"/>
    </row>
    <row r="182" spans="1:7" s="69" customFormat="1" ht="14.25" x14ac:dyDescent="0.2">
      <c r="A182" s="72"/>
      <c r="B182" s="102"/>
      <c r="C182" s="103"/>
      <c r="D182" s="104"/>
      <c r="E182" s="30"/>
      <c r="F182" s="105"/>
      <c r="G182" s="91"/>
    </row>
    <row r="183" spans="1:7" s="69" customFormat="1" x14ac:dyDescent="0.2">
      <c r="A183" s="94" t="s">
        <v>486</v>
      </c>
      <c r="B183" s="99" t="s">
        <v>477</v>
      </c>
      <c r="C183" s="84" t="s">
        <v>3</v>
      </c>
      <c r="D183" s="63">
        <v>6</v>
      </c>
      <c r="E183" s="1"/>
      <c r="F183" s="81" t="str">
        <f t="shared" ref="F183" si="50">IF(OR(OR(E183=0,E183=""),OR(D183=0,D183="")),"",D183*E183)</f>
        <v/>
      </c>
      <c r="G183" s="91"/>
    </row>
    <row r="184" spans="1:7" s="69" customFormat="1" ht="56.25" customHeight="1" x14ac:dyDescent="0.2">
      <c r="A184" s="94"/>
      <c r="B184" s="98" t="s">
        <v>478</v>
      </c>
      <c r="C184" s="84"/>
      <c r="D184" s="63"/>
      <c r="E184" s="1"/>
      <c r="F184" s="64"/>
      <c r="G184" s="91"/>
    </row>
    <row r="185" spans="1:7" s="69" customFormat="1" ht="14.25" x14ac:dyDescent="0.2">
      <c r="A185" s="72"/>
      <c r="B185" s="102"/>
      <c r="C185" s="103"/>
      <c r="D185" s="104"/>
      <c r="E185" s="30"/>
      <c r="F185" s="105"/>
      <c r="G185" s="91"/>
    </row>
    <row r="186" spans="1:7" s="69" customFormat="1" ht="30" x14ac:dyDescent="0.2">
      <c r="A186" s="94" t="s">
        <v>487</v>
      </c>
      <c r="B186" s="99" t="s">
        <v>488</v>
      </c>
      <c r="C186" s="84" t="s">
        <v>7</v>
      </c>
      <c r="D186" s="63">
        <v>1</v>
      </c>
      <c r="E186" s="1"/>
      <c r="F186" s="81" t="str">
        <f t="shared" ref="F186" si="51">IF(OR(OR(E186=0,E186=""),OR(D186=0,D186="")),"",D186*E186)</f>
        <v/>
      </c>
      <c r="G186" s="91"/>
    </row>
    <row r="187" spans="1:7" s="69" customFormat="1" ht="122.25" customHeight="1" x14ac:dyDescent="0.2">
      <c r="A187" s="94"/>
      <c r="B187" s="98" t="s">
        <v>491</v>
      </c>
      <c r="C187" s="84"/>
      <c r="D187" s="63"/>
      <c r="E187" s="1"/>
      <c r="F187" s="64"/>
      <c r="G187" s="91"/>
    </row>
    <row r="188" spans="1:7" s="69" customFormat="1" ht="31.5" customHeight="1" x14ac:dyDescent="0.2">
      <c r="A188" s="72"/>
      <c r="B188" s="102"/>
      <c r="C188" s="103"/>
      <c r="D188" s="104"/>
      <c r="E188" s="30"/>
      <c r="F188" s="105"/>
      <c r="G188" s="91"/>
    </row>
    <row r="189" spans="1:7" s="66" customFormat="1" x14ac:dyDescent="0.2">
      <c r="A189" s="94" t="s">
        <v>489</v>
      </c>
      <c r="B189" s="99" t="s">
        <v>399</v>
      </c>
      <c r="C189" s="84" t="s">
        <v>3</v>
      </c>
      <c r="D189" s="63">
        <v>1</v>
      </c>
      <c r="E189" s="1"/>
      <c r="F189" s="81" t="str">
        <f t="shared" ref="F189" si="52">IF(OR(OR(E189=0,E189=""),OR(D189=0,D189="")),"",D189*E189)</f>
        <v/>
      </c>
      <c r="G189" s="65"/>
    </row>
    <row r="190" spans="1:7" s="66" customFormat="1" ht="28.5" x14ac:dyDescent="0.2">
      <c r="A190" s="94"/>
      <c r="B190" s="98" t="s">
        <v>400</v>
      </c>
      <c r="C190" s="84"/>
      <c r="D190" s="63"/>
      <c r="E190" s="1"/>
      <c r="F190" s="64"/>
      <c r="G190" s="65"/>
    </row>
    <row r="191" spans="1:7" s="69" customFormat="1" ht="30" customHeight="1" x14ac:dyDescent="0.2">
      <c r="A191" s="72"/>
      <c r="B191" s="102"/>
      <c r="C191" s="103"/>
      <c r="D191" s="104"/>
      <c r="E191" s="30"/>
      <c r="F191" s="105"/>
      <c r="G191" s="91"/>
    </row>
    <row r="192" spans="1:7" s="69" customFormat="1" ht="70.5" customHeight="1" x14ac:dyDescent="0.2">
      <c r="A192" s="72" t="s">
        <v>490</v>
      </c>
      <c r="B192" s="78" t="s">
        <v>517</v>
      </c>
      <c r="C192" s="79"/>
      <c r="D192" s="80"/>
      <c r="E192" s="3"/>
      <c r="F192" s="56"/>
      <c r="G192" s="91"/>
    </row>
    <row r="193" spans="1:7" s="69" customFormat="1" ht="220.5" customHeight="1" x14ac:dyDescent="0.2">
      <c r="A193" s="72"/>
      <c r="B193" s="68" t="s">
        <v>560</v>
      </c>
      <c r="C193" s="79"/>
      <c r="D193" s="80"/>
      <c r="E193" s="4"/>
      <c r="F193" s="106"/>
      <c r="G193" s="91"/>
    </row>
    <row r="194" spans="1:7" s="69" customFormat="1" ht="108.75" customHeight="1" x14ac:dyDescent="0.2">
      <c r="A194" s="72"/>
      <c r="B194" s="68" t="s">
        <v>515</v>
      </c>
      <c r="C194" s="79"/>
      <c r="D194" s="80"/>
      <c r="E194" s="4"/>
      <c r="F194" s="106"/>
      <c r="G194" s="91"/>
    </row>
    <row r="195" spans="1:7" s="69" customFormat="1" ht="107.25" customHeight="1" x14ac:dyDescent="0.2">
      <c r="A195" s="72"/>
      <c r="B195" s="68" t="s">
        <v>562</v>
      </c>
      <c r="C195" s="79"/>
      <c r="D195" s="80"/>
      <c r="E195" s="4"/>
      <c r="F195" s="106"/>
      <c r="G195" s="91"/>
    </row>
    <row r="196" spans="1:7" s="69" customFormat="1" ht="36.75" customHeight="1" x14ac:dyDescent="0.2">
      <c r="A196" s="101" t="s">
        <v>500</v>
      </c>
      <c r="B196" s="58" t="s">
        <v>492</v>
      </c>
      <c r="C196" s="79" t="s">
        <v>7</v>
      </c>
      <c r="D196" s="80">
        <v>7</v>
      </c>
      <c r="E196" s="5"/>
      <c r="F196" s="81" t="str">
        <f t="shared" ref="F196" si="53">IF(OR(OR(E196=0,E196=""),OR(D196=0,D196="")),"",D196*E196)</f>
        <v/>
      </c>
      <c r="G196" s="91"/>
    </row>
    <row r="197" spans="1:7" s="69" customFormat="1" ht="42.75" x14ac:dyDescent="0.2">
      <c r="A197" s="101" t="s">
        <v>501</v>
      </c>
      <c r="B197" s="58" t="s">
        <v>493</v>
      </c>
      <c r="C197" s="79" t="s">
        <v>7</v>
      </c>
      <c r="D197" s="80">
        <v>7</v>
      </c>
      <c r="E197" s="5"/>
      <c r="F197" s="81" t="str">
        <f t="shared" ref="F197" si="54">IF(OR(OR(E197=0,E197=""),OR(D197=0,D197="")),"",D197*E197)</f>
        <v/>
      </c>
      <c r="G197" s="91"/>
    </row>
    <row r="198" spans="1:7" s="69" customFormat="1" ht="28.5" x14ac:dyDescent="0.2">
      <c r="A198" s="101" t="s">
        <v>502</v>
      </c>
      <c r="B198" s="58" t="s">
        <v>494</v>
      </c>
      <c r="C198" s="79" t="s">
        <v>7</v>
      </c>
      <c r="D198" s="80">
        <v>4</v>
      </c>
      <c r="E198" s="5"/>
      <c r="F198" s="81" t="str">
        <f t="shared" ref="F198" si="55">IF(OR(OR(E198=0,E198=""),OR(D198=0,D198="")),"",D198*E198)</f>
        <v/>
      </c>
      <c r="G198" s="91"/>
    </row>
    <row r="199" spans="1:7" s="69" customFormat="1" ht="42.75" x14ac:dyDescent="0.2">
      <c r="A199" s="101" t="s">
        <v>503</v>
      </c>
      <c r="B199" s="58" t="s">
        <v>495</v>
      </c>
      <c r="C199" s="79" t="s">
        <v>7</v>
      </c>
      <c r="D199" s="80">
        <v>4</v>
      </c>
      <c r="E199" s="5"/>
      <c r="F199" s="81" t="str">
        <f t="shared" ref="F199" si="56">IF(OR(OR(E199=0,E199=""),OR(D199=0,D199="")),"",D199*E199)</f>
        <v/>
      </c>
      <c r="G199" s="91"/>
    </row>
    <row r="200" spans="1:7" s="69" customFormat="1" ht="28.5" x14ac:dyDescent="0.2">
      <c r="A200" s="101" t="s">
        <v>504</v>
      </c>
      <c r="B200" s="58" t="s">
        <v>514</v>
      </c>
      <c r="C200" s="79" t="s">
        <v>7</v>
      </c>
      <c r="D200" s="80">
        <v>10</v>
      </c>
      <c r="E200" s="5"/>
      <c r="F200" s="81" t="str">
        <f t="shared" ref="F200" si="57">IF(OR(OR(E200=0,E200=""),OR(D200=0,D200="")),"",D200*E200)</f>
        <v/>
      </c>
      <c r="G200" s="91"/>
    </row>
    <row r="201" spans="1:7" s="69" customFormat="1" ht="51" customHeight="1" x14ac:dyDescent="0.2">
      <c r="A201" s="101" t="s">
        <v>505</v>
      </c>
      <c r="B201" s="58" t="s">
        <v>516</v>
      </c>
      <c r="C201" s="79" t="s">
        <v>7</v>
      </c>
      <c r="D201" s="80">
        <v>10</v>
      </c>
      <c r="E201" s="5"/>
      <c r="F201" s="81" t="str">
        <f t="shared" ref="F201" si="58">IF(OR(OR(E201=0,E201=""),OR(D201=0,D201="")),"",D201*E201)</f>
        <v/>
      </c>
      <c r="G201" s="91"/>
    </row>
    <row r="202" spans="1:7" s="69" customFormat="1" ht="41.25" customHeight="1" x14ac:dyDescent="0.2">
      <c r="A202" s="101" t="s">
        <v>506</v>
      </c>
      <c r="B202" s="58" t="s">
        <v>496</v>
      </c>
      <c r="C202" s="79" t="s">
        <v>7</v>
      </c>
      <c r="D202" s="80">
        <v>11</v>
      </c>
      <c r="E202" s="5"/>
      <c r="F202" s="81" t="str">
        <f t="shared" ref="F202" si="59">IF(OR(OR(E202=0,E202=""),OR(D202=0,D202="")),"",D202*E202)</f>
        <v/>
      </c>
      <c r="G202" s="91"/>
    </row>
    <row r="203" spans="1:7" s="69" customFormat="1" ht="28.5" x14ac:dyDescent="0.2">
      <c r="A203" s="101" t="s">
        <v>507</v>
      </c>
      <c r="B203" s="58" t="s">
        <v>497</v>
      </c>
      <c r="C203" s="79" t="s">
        <v>7</v>
      </c>
      <c r="D203" s="80">
        <v>11</v>
      </c>
      <c r="E203" s="5"/>
      <c r="F203" s="81" t="str">
        <f t="shared" ref="F203" si="60">IF(OR(OR(E203=0,E203=""),OR(D203=0,D203="")),"",D203*E203)</f>
        <v/>
      </c>
      <c r="G203" s="91"/>
    </row>
    <row r="204" spans="1:7" s="69" customFormat="1" ht="28.5" x14ac:dyDescent="0.2">
      <c r="A204" s="101" t="s">
        <v>508</v>
      </c>
      <c r="B204" s="58" t="s">
        <v>498</v>
      </c>
      <c r="C204" s="79" t="s">
        <v>7</v>
      </c>
      <c r="D204" s="80">
        <v>10</v>
      </c>
      <c r="E204" s="5"/>
      <c r="F204" s="81" t="str">
        <f t="shared" ref="F204" si="61">IF(OR(OR(E204=0,E204=""),OR(D204=0,D204="")),"",D204*E204)</f>
        <v/>
      </c>
      <c r="G204" s="91"/>
    </row>
    <row r="205" spans="1:7" s="69" customFormat="1" ht="51" customHeight="1" x14ac:dyDescent="0.2">
      <c r="A205" s="101" t="s">
        <v>509</v>
      </c>
      <c r="B205" s="58" t="s">
        <v>499</v>
      </c>
      <c r="C205" s="79" t="s">
        <v>7</v>
      </c>
      <c r="D205" s="80">
        <v>10</v>
      </c>
      <c r="E205" s="5"/>
      <c r="F205" s="81" t="str">
        <f t="shared" ref="F205" si="62">IF(OR(OR(E205=0,E205=""),OR(D205=0,D205="")),"",D205*E205)</f>
        <v/>
      </c>
      <c r="G205" s="91"/>
    </row>
    <row r="206" spans="1:7" s="69" customFormat="1" ht="14.25" x14ac:dyDescent="0.2">
      <c r="A206" s="101" t="s">
        <v>510</v>
      </c>
      <c r="B206" s="58" t="s">
        <v>512</v>
      </c>
      <c r="C206" s="79" t="s">
        <v>7</v>
      </c>
      <c r="D206" s="80">
        <v>10</v>
      </c>
      <c r="E206" s="5"/>
      <c r="F206" s="81" t="str">
        <f t="shared" ref="F206" si="63">IF(OR(OR(E206=0,E206=""),OR(D206=0,D206="")),"",D206*E206)</f>
        <v/>
      </c>
      <c r="G206" s="91"/>
    </row>
    <row r="207" spans="1:7" s="69" customFormat="1" ht="36.75" customHeight="1" x14ac:dyDescent="0.2">
      <c r="A207" s="101" t="s">
        <v>511</v>
      </c>
      <c r="B207" s="58" t="s">
        <v>513</v>
      </c>
      <c r="C207" s="79" t="s">
        <v>7</v>
      </c>
      <c r="D207" s="80">
        <v>10</v>
      </c>
      <c r="E207" s="5"/>
      <c r="F207" s="81" t="str">
        <f t="shared" ref="F207" si="64">IF(OR(OR(E207=0,E207=""),OR(D207=0,D207="")),"",D207*E207)</f>
        <v/>
      </c>
      <c r="G207" s="91"/>
    </row>
    <row r="208" spans="1:7" s="69" customFormat="1" ht="15.75" customHeight="1" x14ac:dyDescent="0.2">
      <c r="A208" s="72"/>
      <c r="B208" s="102"/>
      <c r="C208" s="103"/>
      <c r="D208" s="104"/>
      <c r="E208" s="30"/>
      <c r="F208" s="105"/>
      <c r="G208" s="91"/>
    </row>
    <row r="209" spans="1:7" s="69" customFormat="1" ht="45" x14ac:dyDescent="0.2">
      <c r="A209" s="94" t="s">
        <v>518</v>
      </c>
      <c r="B209" s="99" t="s">
        <v>525</v>
      </c>
      <c r="C209" s="84"/>
      <c r="D209" s="63"/>
      <c r="E209" s="1"/>
      <c r="F209" s="64"/>
      <c r="G209" s="91"/>
    </row>
    <row r="210" spans="1:7" s="69" customFormat="1" ht="114" x14ac:dyDescent="0.2">
      <c r="A210" s="94"/>
      <c r="B210" s="98" t="s">
        <v>519</v>
      </c>
      <c r="C210" s="84"/>
      <c r="D210" s="63"/>
      <c r="E210" s="2"/>
      <c r="F210" s="64"/>
      <c r="G210" s="91"/>
    </row>
    <row r="211" spans="1:7" s="69" customFormat="1" ht="28.5" x14ac:dyDescent="0.2">
      <c r="A211" s="97" t="s">
        <v>520</v>
      </c>
      <c r="B211" s="98" t="s">
        <v>523</v>
      </c>
      <c r="C211" s="84" t="s">
        <v>4</v>
      </c>
      <c r="D211" s="63">
        <v>130</v>
      </c>
      <c r="E211" s="1"/>
      <c r="F211" s="81" t="str">
        <f t="shared" ref="F211" si="65">IF(OR(OR(E211=0,E211=""),OR(D211=0,D211="")),"",D211*E211)</f>
        <v/>
      </c>
      <c r="G211" s="91"/>
    </row>
    <row r="212" spans="1:7" s="69" customFormat="1" ht="82.5" customHeight="1" x14ac:dyDescent="0.2">
      <c r="A212" s="97" t="s">
        <v>521</v>
      </c>
      <c r="B212" s="98" t="s">
        <v>561</v>
      </c>
      <c r="C212" s="84" t="s">
        <v>4</v>
      </c>
      <c r="D212" s="63">
        <v>70</v>
      </c>
      <c r="E212" s="1"/>
      <c r="F212" s="81" t="str">
        <f t="shared" ref="F212" si="66">IF(OR(OR(E212=0,E212=""),OR(D212=0,D212="")),"",D212*E212)</f>
        <v/>
      </c>
      <c r="G212" s="91"/>
    </row>
    <row r="213" spans="1:7" s="69" customFormat="1" ht="71.25" x14ac:dyDescent="0.2">
      <c r="A213" s="97" t="s">
        <v>522</v>
      </c>
      <c r="B213" s="98" t="s">
        <v>544</v>
      </c>
      <c r="C213" s="84" t="s">
        <v>4</v>
      </c>
      <c r="D213" s="63">
        <v>16</v>
      </c>
      <c r="E213" s="1"/>
      <c r="F213" s="81" t="str">
        <f t="shared" ref="F213" si="67">IF(OR(OR(E213=0,E213=""),OR(D213=0,D213="")),"",D213*E213)</f>
        <v/>
      </c>
      <c r="G213" s="91"/>
    </row>
    <row r="214" spans="1:7" s="69" customFormat="1" ht="14.25" x14ac:dyDescent="0.2">
      <c r="A214" s="72"/>
      <c r="B214" s="102"/>
      <c r="C214" s="103"/>
      <c r="D214" s="104"/>
      <c r="E214" s="30"/>
      <c r="F214" s="105"/>
      <c r="G214" s="91"/>
    </row>
    <row r="215" spans="1:7" s="69" customFormat="1" x14ac:dyDescent="0.2">
      <c r="A215" s="94" t="s">
        <v>526</v>
      </c>
      <c r="B215" s="99" t="s">
        <v>527</v>
      </c>
      <c r="C215" s="84" t="s">
        <v>5</v>
      </c>
      <c r="D215" s="63">
        <v>3</v>
      </c>
      <c r="E215" s="1"/>
      <c r="F215" s="81" t="str">
        <f t="shared" ref="F215" si="68">IF(OR(OR(E215=0,E215=""),OR(D215=0,D215="")),"",D215*E215)</f>
        <v/>
      </c>
      <c r="G215" s="91"/>
    </row>
    <row r="216" spans="1:7" s="69" customFormat="1" ht="171" x14ac:dyDescent="0.2">
      <c r="A216" s="94"/>
      <c r="B216" s="98" t="s">
        <v>545</v>
      </c>
      <c r="C216" s="66"/>
      <c r="D216" s="66"/>
      <c r="E216" s="6"/>
      <c r="F216" s="66"/>
      <c r="G216" s="91"/>
    </row>
    <row r="217" spans="1:7" s="69" customFormat="1" ht="14.25" x14ac:dyDescent="0.2">
      <c r="A217" s="72"/>
      <c r="B217" s="102"/>
      <c r="C217" s="103"/>
      <c r="D217" s="104"/>
      <c r="E217" s="30"/>
      <c r="F217" s="105"/>
      <c r="G217" s="91"/>
    </row>
    <row r="218" spans="1:7" s="66" customFormat="1" ht="30" x14ac:dyDescent="0.2">
      <c r="A218" s="94" t="s">
        <v>528</v>
      </c>
      <c r="B218" s="99" t="s">
        <v>411</v>
      </c>
      <c r="C218" s="84" t="s">
        <v>7</v>
      </c>
      <c r="D218" s="63">
        <v>1</v>
      </c>
      <c r="E218" s="1"/>
      <c r="F218" s="81" t="str">
        <f t="shared" ref="F218" si="69">IF(OR(OR(E218=0,E218=""),OR(D218=0,D218="")),"",D218*E218)</f>
        <v/>
      </c>
      <c r="G218" s="65"/>
    </row>
    <row r="219" spans="1:7" s="66" customFormat="1" ht="99.75" x14ac:dyDescent="0.2">
      <c r="A219" s="94"/>
      <c r="B219" s="98" t="s">
        <v>398</v>
      </c>
      <c r="C219" s="84"/>
      <c r="D219" s="63"/>
      <c r="E219" s="63"/>
      <c r="F219" s="64"/>
      <c r="G219" s="65"/>
    </row>
    <row r="220" spans="1:7" s="66" customFormat="1" x14ac:dyDescent="0.2">
      <c r="A220" s="82" t="s">
        <v>8</v>
      </c>
      <c r="B220" s="83"/>
      <c r="C220" s="84"/>
      <c r="D220" s="12"/>
      <c r="E220" s="12"/>
      <c r="F220" s="13"/>
      <c r="G220" s="65"/>
    </row>
    <row r="221" spans="1:7" s="66" customFormat="1" x14ac:dyDescent="0.2">
      <c r="A221" s="85" t="s">
        <v>44</v>
      </c>
      <c r="B221" s="86" t="s">
        <v>199</v>
      </c>
      <c r="C221" s="87"/>
      <c r="D221" s="88"/>
      <c r="E221" s="88"/>
      <c r="F221" s="89" t="str">
        <f>IF(SUM(F58:F218)=0,"",SUM(F58:F218))</f>
        <v/>
      </c>
      <c r="G221" s="65"/>
    </row>
    <row r="222" spans="1:7" s="66" customFormat="1" x14ac:dyDescent="0.2">
      <c r="A222" s="67"/>
      <c r="B222" s="11"/>
      <c r="C222" s="107"/>
      <c r="D222" s="63"/>
      <c r="E222" s="63"/>
      <c r="F222" s="108"/>
      <c r="G222" s="65"/>
    </row>
    <row r="223" spans="1:7" s="66" customFormat="1" x14ac:dyDescent="0.2">
      <c r="A223" s="61" t="s">
        <v>98</v>
      </c>
      <c r="B223" s="11" t="s">
        <v>10</v>
      </c>
      <c r="C223" s="62"/>
      <c r="D223" s="63"/>
      <c r="E223" s="63"/>
      <c r="F223" s="64"/>
      <c r="G223" s="65"/>
    </row>
    <row r="224" spans="1:7" s="66" customFormat="1" x14ac:dyDescent="0.2">
      <c r="A224" s="10"/>
      <c r="B224" s="92"/>
      <c r="C224" s="93"/>
      <c r="D224" s="12"/>
      <c r="E224" s="12"/>
      <c r="F224" s="13"/>
      <c r="G224" s="65"/>
    </row>
    <row r="225" spans="1:7" s="69" customFormat="1" x14ac:dyDescent="0.2">
      <c r="A225" s="341" t="s">
        <v>47</v>
      </c>
      <c r="B225" s="341"/>
      <c r="C225" s="109"/>
      <c r="D225" s="110"/>
      <c r="E225" s="109"/>
      <c r="F225" s="111"/>
      <c r="G225" s="112"/>
    </row>
    <row r="226" spans="1:7" s="69" customFormat="1" ht="14.25" x14ac:dyDescent="0.2">
      <c r="A226" s="343" t="s">
        <v>48</v>
      </c>
      <c r="B226" s="343"/>
      <c r="C226" s="343"/>
      <c r="D226" s="343"/>
      <c r="E226" s="343"/>
      <c r="F226" s="343"/>
      <c r="G226" s="113"/>
    </row>
    <row r="227" spans="1:7" s="69" customFormat="1" ht="14.25" x14ac:dyDescent="0.2">
      <c r="A227" s="343"/>
      <c r="B227" s="343"/>
      <c r="C227" s="343"/>
      <c r="D227" s="343"/>
      <c r="E227" s="343"/>
      <c r="F227" s="343"/>
      <c r="G227" s="113"/>
    </row>
    <row r="228" spans="1:7" s="69" customFormat="1" ht="14.25" x14ac:dyDescent="0.2">
      <c r="A228" s="343" t="s">
        <v>49</v>
      </c>
      <c r="B228" s="343"/>
      <c r="C228" s="343"/>
      <c r="D228" s="343"/>
      <c r="E228" s="343"/>
      <c r="F228" s="343"/>
      <c r="G228" s="113"/>
    </row>
    <row r="229" spans="1:7" s="69" customFormat="1" ht="14.25" x14ac:dyDescent="0.2">
      <c r="A229" s="343"/>
      <c r="B229" s="343"/>
      <c r="C229" s="343"/>
      <c r="D229" s="343"/>
      <c r="E229" s="343"/>
      <c r="F229" s="343"/>
      <c r="G229" s="113"/>
    </row>
    <row r="230" spans="1:7" s="69" customFormat="1" ht="14.25" x14ac:dyDescent="0.2">
      <c r="A230" s="343"/>
      <c r="B230" s="343"/>
      <c r="C230" s="343"/>
      <c r="D230" s="343"/>
      <c r="E230" s="343"/>
      <c r="F230" s="343"/>
      <c r="G230" s="113"/>
    </row>
    <row r="231" spans="1:7" s="69" customFormat="1" ht="18" customHeight="1" x14ac:dyDescent="0.2">
      <c r="A231" s="343"/>
      <c r="B231" s="343"/>
      <c r="C231" s="343"/>
      <c r="D231" s="343"/>
      <c r="E231" s="343"/>
      <c r="F231" s="343"/>
      <c r="G231" s="113"/>
    </row>
    <row r="232" spans="1:7" s="69" customFormat="1" ht="16.149999999999999" customHeight="1" x14ac:dyDescent="0.2">
      <c r="A232" s="343" t="s">
        <v>50</v>
      </c>
      <c r="B232" s="343"/>
      <c r="C232" s="343"/>
      <c r="D232" s="343"/>
      <c r="E232" s="343"/>
      <c r="F232" s="343"/>
      <c r="G232" s="113"/>
    </row>
    <row r="233" spans="1:7" s="69" customFormat="1" ht="14.25" x14ac:dyDescent="0.2">
      <c r="A233" s="113"/>
      <c r="B233" s="113"/>
      <c r="C233" s="109"/>
      <c r="D233" s="114"/>
      <c r="E233" s="109"/>
      <c r="F233" s="111"/>
      <c r="G233" s="112"/>
    </row>
    <row r="234" spans="1:7" s="69" customFormat="1" x14ac:dyDescent="0.2">
      <c r="A234" s="115" t="s">
        <v>51</v>
      </c>
      <c r="B234" s="113"/>
      <c r="C234" s="109"/>
      <c r="D234" s="114"/>
      <c r="E234" s="109"/>
      <c r="F234" s="111"/>
      <c r="G234" s="112"/>
    </row>
    <row r="235" spans="1:7" s="69" customFormat="1" ht="14.25" x14ac:dyDescent="0.2">
      <c r="A235" s="344" t="s">
        <v>52</v>
      </c>
      <c r="B235" s="344"/>
      <c r="C235" s="344"/>
      <c r="D235" s="344"/>
      <c r="E235" s="344"/>
      <c r="F235" s="344"/>
      <c r="G235" s="113"/>
    </row>
    <row r="236" spans="1:7" s="69" customFormat="1" ht="63" customHeight="1" x14ac:dyDescent="0.2">
      <c r="A236" s="344"/>
      <c r="B236" s="344"/>
      <c r="C236" s="344"/>
      <c r="D236" s="344"/>
      <c r="E236" s="344"/>
      <c r="F236" s="344"/>
      <c r="G236" s="113"/>
    </row>
    <row r="237" spans="1:7" s="69" customFormat="1" ht="18" customHeight="1" x14ac:dyDescent="0.2">
      <c r="A237" s="340" t="s">
        <v>53</v>
      </c>
      <c r="B237" s="340"/>
      <c r="C237" s="340"/>
      <c r="D237" s="340"/>
      <c r="E237" s="340"/>
      <c r="F237" s="340"/>
      <c r="G237" s="340"/>
    </row>
    <row r="238" spans="1:7" s="69" customFormat="1" ht="14.25" x14ac:dyDescent="0.2">
      <c r="A238" s="340" t="s">
        <v>54</v>
      </c>
      <c r="B238" s="340"/>
      <c r="C238" s="340"/>
      <c r="D238" s="340"/>
      <c r="E238" s="340"/>
      <c r="F238" s="340"/>
      <c r="G238" s="340"/>
    </row>
    <row r="239" spans="1:7" s="69" customFormat="1" ht="14.25" x14ac:dyDescent="0.2">
      <c r="A239" s="361" t="s">
        <v>55</v>
      </c>
      <c r="B239" s="361"/>
      <c r="C239" s="361"/>
      <c r="D239" s="361"/>
      <c r="E239" s="361"/>
      <c r="F239" s="361"/>
      <c r="G239" s="361"/>
    </row>
    <row r="240" spans="1:7" s="69" customFormat="1" ht="14.25" x14ac:dyDescent="0.2">
      <c r="A240" s="361" t="s">
        <v>56</v>
      </c>
      <c r="B240" s="361"/>
      <c r="C240" s="361"/>
      <c r="D240" s="361"/>
      <c r="E240" s="361"/>
      <c r="F240" s="361"/>
      <c r="G240" s="361"/>
    </row>
    <row r="241" spans="1:7" s="69" customFormat="1" ht="14.25" x14ac:dyDescent="0.2">
      <c r="A241" s="340" t="s">
        <v>57</v>
      </c>
      <c r="B241" s="340"/>
      <c r="C241" s="340"/>
      <c r="D241" s="340"/>
      <c r="E241" s="340"/>
      <c r="F241" s="340"/>
      <c r="G241" s="340"/>
    </row>
    <row r="242" spans="1:7" s="69" customFormat="1" ht="14.25" x14ac:dyDescent="0.2">
      <c r="A242" s="340" t="s">
        <v>58</v>
      </c>
      <c r="B242" s="340"/>
      <c r="C242" s="340"/>
      <c r="D242" s="340"/>
      <c r="E242" s="340"/>
      <c r="F242" s="340"/>
      <c r="G242" s="340"/>
    </row>
    <row r="243" spans="1:7" s="69" customFormat="1" ht="14.25" x14ac:dyDescent="0.2">
      <c r="A243" s="340" t="s">
        <v>59</v>
      </c>
      <c r="B243" s="340"/>
      <c r="C243" s="340"/>
      <c r="D243" s="340"/>
      <c r="E243" s="340"/>
      <c r="F243" s="340"/>
      <c r="G243" s="340"/>
    </row>
    <row r="244" spans="1:7" s="69" customFormat="1" ht="14.25" x14ac:dyDescent="0.2">
      <c r="A244" s="340" t="s">
        <v>82</v>
      </c>
      <c r="B244" s="340"/>
      <c r="C244" s="340"/>
      <c r="D244" s="340"/>
      <c r="E244" s="340"/>
      <c r="F244" s="340"/>
      <c r="G244" s="340"/>
    </row>
    <row r="245" spans="1:7" s="69" customFormat="1" ht="14.25" x14ac:dyDescent="0.2">
      <c r="A245" s="113"/>
      <c r="B245" s="113"/>
      <c r="C245" s="109"/>
      <c r="D245" s="114"/>
      <c r="E245" s="109"/>
      <c r="F245" s="111"/>
      <c r="G245" s="112"/>
    </row>
    <row r="246" spans="1:7" s="69" customFormat="1" x14ac:dyDescent="0.2">
      <c r="A246" s="362" t="s">
        <v>60</v>
      </c>
      <c r="B246" s="362"/>
      <c r="C246" s="109"/>
      <c r="D246" s="114"/>
      <c r="E246" s="109"/>
      <c r="F246" s="111"/>
      <c r="G246" s="112"/>
    </row>
    <row r="247" spans="1:7" s="69" customFormat="1" ht="17.45" customHeight="1" x14ac:dyDescent="0.2">
      <c r="A247" s="344" t="s">
        <v>61</v>
      </c>
      <c r="B247" s="344"/>
      <c r="C247" s="344"/>
      <c r="D247" s="344"/>
      <c r="E247" s="344"/>
      <c r="F247" s="344"/>
      <c r="G247" s="112"/>
    </row>
    <row r="248" spans="1:7" s="69" customFormat="1" ht="14.25" x14ac:dyDescent="0.2">
      <c r="A248" s="340" t="s">
        <v>62</v>
      </c>
      <c r="B248" s="340"/>
      <c r="C248" s="340"/>
      <c r="D248" s="340"/>
      <c r="E248" s="340"/>
      <c r="F248" s="340"/>
      <c r="G248" s="340"/>
    </row>
    <row r="249" spans="1:7" s="69" customFormat="1" ht="14.25" x14ac:dyDescent="0.2">
      <c r="A249" s="361" t="s">
        <v>63</v>
      </c>
      <c r="B249" s="361"/>
      <c r="C249" s="361"/>
      <c r="D249" s="361"/>
      <c r="E249" s="361"/>
      <c r="F249" s="361"/>
      <c r="G249" s="361"/>
    </row>
    <row r="250" spans="1:7" s="69" customFormat="1" ht="14.25" x14ac:dyDescent="0.2">
      <c r="A250" s="340" t="s">
        <v>64</v>
      </c>
      <c r="B250" s="340"/>
      <c r="C250" s="340"/>
      <c r="D250" s="340"/>
      <c r="E250" s="340"/>
      <c r="F250" s="340"/>
      <c r="G250" s="340"/>
    </row>
    <row r="251" spans="1:7" s="69" customFormat="1" ht="14.25" x14ac:dyDescent="0.2">
      <c r="A251" s="373" t="s">
        <v>65</v>
      </c>
      <c r="B251" s="373"/>
      <c r="C251" s="373"/>
      <c r="D251" s="373"/>
      <c r="E251" s="373"/>
      <c r="F251" s="373"/>
      <c r="G251" s="68"/>
    </row>
    <row r="252" spans="1:7" s="69" customFormat="1" ht="14.25" x14ac:dyDescent="0.2">
      <c r="A252" s="373"/>
      <c r="B252" s="373"/>
      <c r="C252" s="373"/>
      <c r="D252" s="373"/>
      <c r="E252" s="373"/>
      <c r="F252" s="373"/>
      <c r="G252" s="68"/>
    </row>
    <row r="253" spans="1:7" s="69" customFormat="1" ht="14.25" x14ac:dyDescent="0.2">
      <c r="A253" s="340" t="s">
        <v>66</v>
      </c>
      <c r="B253" s="340"/>
      <c r="C253" s="340"/>
      <c r="D253" s="340"/>
      <c r="E253" s="340"/>
      <c r="F253" s="340"/>
      <c r="G253" s="340"/>
    </row>
    <row r="254" spans="1:7" s="69" customFormat="1" ht="14.25" x14ac:dyDescent="0.2">
      <c r="A254" s="340" t="s">
        <v>67</v>
      </c>
      <c r="B254" s="340"/>
      <c r="C254" s="340"/>
      <c r="D254" s="340"/>
      <c r="E254" s="340"/>
      <c r="F254" s="340"/>
      <c r="G254" s="340"/>
    </row>
    <row r="255" spans="1:7" s="69" customFormat="1" ht="14.25" x14ac:dyDescent="0.2">
      <c r="A255" s="70"/>
      <c r="B255" s="70"/>
      <c r="C255" s="116"/>
      <c r="D255" s="117"/>
      <c r="E255" s="116"/>
      <c r="F255" s="112"/>
      <c r="G255" s="70"/>
    </row>
    <row r="256" spans="1:7" s="69" customFormat="1" x14ac:dyDescent="0.25">
      <c r="A256" s="118" t="s">
        <v>68</v>
      </c>
      <c r="B256" s="70"/>
      <c r="C256" s="116"/>
      <c r="D256" s="117"/>
      <c r="E256" s="116"/>
      <c r="F256" s="112"/>
      <c r="G256" s="70"/>
    </row>
    <row r="257" spans="1:7" s="69" customFormat="1" ht="14.25" x14ac:dyDescent="0.2">
      <c r="A257" s="342" t="s">
        <v>69</v>
      </c>
      <c r="B257" s="342"/>
      <c r="C257" s="342"/>
      <c r="D257" s="342"/>
      <c r="E257" s="342"/>
      <c r="F257" s="342"/>
      <c r="G257" s="68"/>
    </row>
    <row r="258" spans="1:7" s="69" customFormat="1" ht="14.25" x14ac:dyDescent="0.2">
      <c r="A258" s="342"/>
      <c r="B258" s="342"/>
      <c r="C258" s="342"/>
      <c r="D258" s="342"/>
      <c r="E258" s="342"/>
      <c r="F258" s="342"/>
      <c r="G258" s="68"/>
    </row>
    <row r="259" spans="1:7" s="69" customFormat="1" ht="14.25" x14ac:dyDescent="0.2">
      <c r="A259" s="342" t="s">
        <v>70</v>
      </c>
      <c r="B259" s="342"/>
      <c r="C259" s="342"/>
      <c r="D259" s="342"/>
      <c r="E259" s="342"/>
      <c r="F259" s="342"/>
      <c r="G259" s="68"/>
    </row>
    <row r="260" spans="1:7" s="69" customFormat="1" ht="14.25" x14ac:dyDescent="0.2">
      <c r="A260" s="342"/>
      <c r="B260" s="342"/>
      <c r="C260" s="342"/>
      <c r="D260" s="342"/>
      <c r="E260" s="342"/>
      <c r="F260" s="342"/>
      <c r="G260" s="68"/>
    </row>
    <row r="261" spans="1:7" s="69" customFormat="1" ht="14.25" x14ac:dyDescent="0.2">
      <c r="A261" s="340" t="s">
        <v>71</v>
      </c>
      <c r="B261" s="340"/>
      <c r="C261" s="340"/>
      <c r="D261" s="340"/>
      <c r="E261" s="340"/>
      <c r="F261" s="340"/>
      <c r="G261" s="340"/>
    </row>
    <row r="262" spans="1:7" s="69" customFormat="1" ht="14.25" x14ac:dyDescent="0.2">
      <c r="A262" s="342" t="s">
        <v>72</v>
      </c>
      <c r="B262" s="342"/>
      <c r="C262" s="342"/>
      <c r="D262" s="342"/>
      <c r="E262" s="342"/>
      <c r="F262" s="342"/>
      <c r="G262" s="102"/>
    </row>
    <row r="263" spans="1:7" s="69" customFormat="1" ht="14.25" x14ac:dyDescent="0.2">
      <c r="A263" s="340" t="s">
        <v>73</v>
      </c>
      <c r="B263" s="340"/>
      <c r="C263" s="340"/>
      <c r="D263" s="340"/>
      <c r="E263" s="340"/>
      <c r="F263" s="340"/>
      <c r="G263" s="340"/>
    </row>
    <row r="264" spans="1:7" s="69" customFormat="1" ht="14.25" x14ac:dyDescent="0.2">
      <c r="A264" s="340" t="s">
        <v>74</v>
      </c>
      <c r="B264" s="340"/>
      <c r="C264" s="340"/>
      <c r="D264" s="340"/>
      <c r="E264" s="340"/>
      <c r="F264" s="340"/>
      <c r="G264" s="340"/>
    </row>
    <row r="265" spans="1:7" s="69" customFormat="1" ht="14.25" x14ac:dyDescent="0.2">
      <c r="A265" s="340" t="s">
        <v>75</v>
      </c>
      <c r="B265" s="340"/>
      <c r="C265" s="340"/>
      <c r="D265" s="340"/>
      <c r="E265" s="340"/>
      <c r="F265" s="340"/>
      <c r="G265" s="340"/>
    </row>
    <row r="266" spans="1:7" s="69" customFormat="1" ht="14.25" x14ac:dyDescent="0.2">
      <c r="A266" s="340" t="s">
        <v>76</v>
      </c>
      <c r="B266" s="340"/>
      <c r="C266" s="340"/>
      <c r="D266" s="340"/>
      <c r="E266" s="340"/>
      <c r="F266" s="340"/>
      <c r="G266" s="340"/>
    </row>
    <row r="267" spans="1:7" s="71" customFormat="1" x14ac:dyDescent="0.25">
      <c r="A267" s="340" t="s">
        <v>77</v>
      </c>
      <c r="B267" s="340"/>
      <c r="C267" s="340"/>
      <c r="D267" s="340"/>
      <c r="E267" s="340"/>
      <c r="F267" s="340"/>
      <c r="G267" s="119"/>
    </row>
    <row r="268" spans="1:7" s="69" customFormat="1" ht="14.25" x14ac:dyDescent="0.2">
      <c r="A268" s="340" t="s">
        <v>78</v>
      </c>
      <c r="B268" s="340"/>
      <c r="C268" s="340"/>
      <c r="D268" s="340"/>
      <c r="E268" s="340"/>
      <c r="F268" s="340"/>
      <c r="G268" s="340"/>
    </row>
    <row r="269" spans="1:7" s="69" customFormat="1" ht="14.25" x14ac:dyDescent="0.2">
      <c r="A269" s="340" t="s">
        <v>79</v>
      </c>
      <c r="B269" s="340"/>
      <c r="C269" s="340"/>
      <c r="D269" s="340"/>
      <c r="E269" s="340"/>
      <c r="F269" s="340"/>
      <c r="G269" s="340"/>
    </row>
    <row r="270" spans="1:7" s="69" customFormat="1" ht="28.15" customHeight="1" x14ac:dyDescent="0.2">
      <c r="A270" s="342" t="s">
        <v>80</v>
      </c>
      <c r="B270" s="342"/>
      <c r="C270" s="342"/>
      <c r="D270" s="342"/>
      <c r="E270" s="342"/>
      <c r="F270" s="342"/>
      <c r="G270" s="112"/>
    </row>
    <row r="271" spans="1:7" s="69" customFormat="1" ht="16.149999999999999" customHeight="1" x14ac:dyDescent="0.2">
      <c r="A271" s="72" t="s">
        <v>81</v>
      </c>
      <c r="B271" s="102"/>
      <c r="C271" s="103"/>
      <c r="D271" s="104"/>
      <c r="E271" s="76"/>
      <c r="F271" s="105"/>
      <c r="G271" s="91"/>
    </row>
    <row r="272" spans="1:7" s="69" customFormat="1" ht="14.25" x14ac:dyDescent="0.2">
      <c r="A272" s="72"/>
      <c r="B272" s="102"/>
      <c r="C272" s="103"/>
      <c r="D272" s="104"/>
      <c r="E272" s="76"/>
      <c r="F272" s="105"/>
      <c r="G272" s="91"/>
    </row>
    <row r="273" spans="1:7" s="69" customFormat="1" ht="14.25" x14ac:dyDescent="0.2">
      <c r="A273" s="72"/>
      <c r="B273" s="102"/>
      <c r="C273" s="103"/>
      <c r="D273" s="104"/>
      <c r="E273" s="76"/>
      <c r="F273" s="105"/>
      <c r="G273" s="91"/>
    </row>
    <row r="274" spans="1:7" s="69" customFormat="1" ht="14.25" x14ac:dyDescent="0.2">
      <c r="A274" s="72"/>
      <c r="B274" s="102"/>
      <c r="C274" s="103"/>
      <c r="D274" s="104"/>
      <c r="E274" s="76"/>
      <c r="F274" s="105"/>
      <c r="G274" s="91"/>
    </row>
    <row r="275" spans="1:7" s="69" customFormat="1" ht="14.25" x14ac:dyDescent="0.2">
      <c r="A275" s="72"/>
      <c r="B275" s="102"/>
      <c r="C275" s="103"/>
      <c r="D275" s="104"/>
      <c r="E275" s="76"/>
      <c r="F275" s="105"/>
      <c r="G275" s="91"/>
    </row>
    <row r="276" spans="1:7" s="123" customFormat="1" ht="14.25" x14ac:dyDescent="0.2">
      <c r="A276" s="120" t="s">
        <v>32</v>
      </c>
      <c r="B276" s="121" t="s">
        <v>83</v>
      </c>
      <c r="C276" s="93" t="s">
        <v>5</v>
      </c>
      <c r="D276" s="63">
        <v>1.9</v>
      </c>
      <c r="E276" s="1"/>
      <c r="F276" s="81" t="str">
        <f t="shared" ref="F276" si="70">IF(OR(OR(E276=0,E276=""),OR(D276=0,D276="")),"",D276*E276)</f>
        <v/>
      </c>
      <c r="G276" s="122"/>
    </row>
    <row r="277" spans="1:7" s="66" customFormat="1" ht="78.75" customHeight="1" x14ac:dyDescent="0.2">
      <c r="A277" s="82"/>
      <c r="B277" s="59" t="s">
        <v>279</v>
      </c>
      <c r="C277" s="92"/>
      <c r="D277" s="63"/>
      <c r="E277" s="1"/>
      <c r="F277" s="64"/>
      <c r="G277" s="65"/>
    </row>
    <row r="278" spans="1:7" s="66" customFormat="1" ht="20.45" customHeight="1" x14ac:dyDescent="0.2">
      <c r="A278" s="82" t="s">
        <v>8</v>
      </c>
      <c r="B278" s="95"/>
      <c r="C278" s="93"/>
      <c r="D278" s="12"/>
      <c r="E278" s="1"/>
      <c r="F278" s="81"/>
      <c r="G278" s="65"/>
    </row>
    <row r="279" spans="1:7" s="123" customFormat="1" ht="14.25" x14ac:dyDescent="0.2">
      <c r="A279" s="120" t="s">
        <v>33</v>
      </c>
      <c r="B279" s="121" t="s">
        <v>209</v>
      </c>
      <c r="C279" s="93"/>
      <c r="D279" s="63"/>
      <c r="E279" s="1"/>
      <c r="F279" s="64"/>
      <c r="G279" s="122"/>
    </row>
    <row r="280" spans="1:7" s="66" customFormat="1" ht="211.5" customHeight="1" x14ac:dyDescent="0.2">
      <c r="A280" s="82"/>
      <c r="B280" s="124" t="s">
        <v>470</v>
      </c>
      <c r="C280" s="93"/>
      <c r="D280" s="63"/>
      <c r="E280" s="1"/>
      <c r="F280" s="81"/>
      <c r="G280" s="65"/>
    </row>
    <row r="281" spans="1:7" s="128" customFormat="1" ht="17.45" customHeight="1" x14ac:dyDescent="0.2">
      <c r="A281" s="125" t="s">
        <v>84</v>
      </c>
      <c r="B281" s="126" t="s">
        <v>219</v>
      </c>
      <c r="C281" s="117" t="s">
        <v>5</v>
      </c>
      <c r="D281" s="117">
        <v>8</v>
      </c>
      <c r="E281" s="31"/>
      <c r="F281" s="81" t="str">
        <f t="shared" ref="F281:F356" si="71">IF(OR(OR(E281=0,E281=""),OR(D281=0,D281="")),"",D281*E281)</f>
        <v/>
      </c>
      <c r="G281" s="127"/>
    </row>
    <row r="282" spans="1:7" s="130" customFormat="1" ht="16.899999999999999" customHeight="1" x14ac:dyDescent="0.2">
      <c r="A282" s="129" t="s">
        <v>85</v>
      </c>
      <c r="B282" s="126" t="s">
        <v>217</v>
      </c>
      <c r="C282" s="117" t="s">
        <v>4</v>
      </c>
      <c r="D282" s="117">
        <v>22</v>
      </c>
      <c r="E282" s="31"/>
      <c r="F282" s="81" t="str">
        <f t="shared" ref="F282" si="72">IF(OR(OR(E282=0,E282=""),OR(D282=0,D282="")),"",D282*E282)</f>
        <v/>
      </c>
    </row>
    <row r="283" spans="1:7" s="130" customFormat="1" ht="16.899999999999999" customHeight="1" x14ac:dyDescent="0.2">
      <c r="A283" s="129" t="s">
        <v>112</v>
      </c>
      <c r="B283" s="126" t="s">
        <v>229</v>
      </c>
      <c r="C283" s="117" t="s">
        <v>4</v>
      </c>
      <c r="D283" s="117">
        <v>1.8</v>
      </c>
      <c r="E283" s="31"/>
      <c r="F283" s="81" t="str">
        <f t="shared" ref="F283" si="73">IF(OR(OR(E283=0,E283=""),OR(D283=0,D283="")),"",D283*E283)</f>
        <v/>
      </c>
    </row>
    <row r="284" spans="1:7" s="65" customFormat="1" ht="121.5" customHeight="1" x14ac:dyDescent="0.2">
      <c r="A284" s="131" t="s">
        <v>381</v>
      </c>
      <c r="B284" s="70" t="s">
        <v>382</v>
      </c>
      <c r="C284" s="117"/>
      <c r="D284" s="117"/>
      <c r="E284" s="31"/>
    </row>
    <row r="285" spans="1:7" s="65" customFormat="1" ht="14.25" x14ac:dyDescent="0.2">
      <c r="A285" s="131" t="s">
        <v>113</v>
      </c>
      <c r="B285" s="70" t="s">
        <v>383</v>
      </c>
      <c r="C285" s="117" t="s">
        <v>3</v>
      </c>
      <c r="D285" s="117">
        <v>24</v>
      </c>
      <c r="E285" s="31"/>
      <c r="F285" s="81" t="str">
        <f t="shared" ref="F285" si="74">IF(OR(OR(E285=0,E285=""),OR(D285=0,D285="")),"",D285*E285)</f>
        <v/>
      </c>
    </row>
    <row r="286" spans="1:7" s="65" customFormat="1" ht="14.25" x14ac:dyDescent="0.2">
      <c r="A286" s="131" t="s">
        <v>113</v>
      </c>
      <c r="B286" s="70" t="s">
        <v>384</v>
      </c>
      <c r="C286" s="117" t="s">
        <v>3</v>
      </c>
      <c r="D286" s="117">
        <v>12</v>
      </c>
      <c r="E286" s="31"/>
      <c r="F286" s="81" t="str">
        <f t="shared" ref="F286" si="75">IF(OR(OR(E286=0,E286=""),OR(D286=0,D286="")),"",D286*E286)</f>
        <v/>
      </c>
    </row>
    <row r="287" spans="1:7" s="130" customFormat="1" ht="32.25" customHeight="1" x14ac:dyDescent="0.2">
      <c r="A287" s="129"/>
      <c r="B287" s="126"/>
      <c r="C287" s="117"/>
      <c r="D287" s="117"/>
      <c r="E287" s="31"/>
      <c r="F287" s="65"/>
    </row>
    <row r="288" spans="1:7" s="128" customFormat="1" x14ac:dyDescent="0.2">
      <c r="A288" s="132" t="s">
        <v>34</v>
      </c>
      <c r="B288" s="133" t="s">
        <v>218</v>
      </c>
      <c r="C288" s="117"/>
      <c r="D288" s="117"/>
      <c r="E288" s="31"/>
      <c r="F288" s="65"/>
      <c r="G288" s="127"/>
    </row>
    <row r="289" spans="1:7" s="128" customFormat="1" ht="179.25" customHeight="1" x14ac:dyDescent="0.2">
      <c r="A289" s="132"/>
      <c r="B289" s="59" t="s">
        <v>231</v>
      </c>
      <c r="C289" s="117"/>
      <c r="D289" s="117"/>
      <c r="E289" s="32"/>
      <c r="F289" s="134"/>
      <c r="G289" s="127"/>
    </row>
    <row r="290" spans="1:7" s="128" customFormat="1" ht="17.45" customHeight="1" x14ac:dyDescent="0.2">
      <c r="A290" s="125" t="s">
        <v>86</v>
      </c>
      <c r="B290" s="126" t="s">
        <v>219</v>
      </c>
      <c r="C290" s="117" t="s">
        <v>5</v>
      </c>
      <c r="D290" s="117">
        <v>10</v>
      </c>
      <c r="E290" s="31"/>
      <c r="F290" s="81" t="str">
        <f t="shared" ref="F290" si="76">IF(OR(OR(E290=0,E290=""),OR(D290=0,D290="")),"",D290*E290)</f>
        <v/>
      </c>
      <c r="G290" s="127"/>
    </row>
    <row r="291" spans="1:7" s="130" customFormat="1" ht="21.75" customHeight="1" x14ac:dyDescent="0.2">
      <c r="A291" s="129" t="s">
        <v>87</v>
      </c>
      <c r="B291" s="126" t="s">
        <v>229</v>
      </c>
      <c r="C291" s="117" t="s">
        <v>4</v>
      </c>
      <c r="D291" s="117">
        <v>12</v>
      </c>
      <c r="E291" s="31"/>
      <c r="F291" s="81" t="str">
        <f t="shared" ref="F291" si="77">IF(OR(OR(E291=0,E291=""),OR(D291=0,D291="")),"",D291*E291)</f>
        <v/>
      </c>
    </row>
    <row r="292" spans="1:7" s="130" customFormat="1" ht="24.75" customHeight="1" x14ac:dyDescent="0.2">
      <c r="A292" s="129"/>
      <c r="B292" s="126"/>
      <c r="C292" s="117"/>
      <c r="D292" s="117"/>
      <c r="E292" s="31"/>
      <c r="F292" s="65"/>
    </row>
    <row r="293" spans="1:7" s="128" customFormat="1" x14ac:dyDescent="0.2">
      <c r="A293" s="132" t="s">
        <v>27</v>
      </c>
      <c r="B293" s="133" t="s">
        <v>360</v>
      </c>
      <c r="C293" s="117" t="s">
        <v>5</v>
      </c>
      <c r="D293" s="117">
        <v>3</v>
      </c>
      <c r="E293" s="31"/>
      <c r="F293" s="81" t="str">
        <f t="shared" ref="F293" si="78">IF(OR(OR(E293=0,E293=""),OR(D293=0,D293="")),"",D293*E293)</f>
        <v/>
      </c>
      <c r="G293" s="127"/>
    </row>
    <row r="294" spans="1:7" s="128" customFormat="1" ht="81.75" customHeight="1" x14ac:dyDescent="0.2">
      <c r="A294" s="132"/>
      <c r="B294" s="59" t="s">
        <v>471</v>
      </c>
      <c r="C294" s="117"/>
      <c r="D294" s="117"/>
      <c r="E294" s="32"/>
      <c r="F294" s="134"/>
      <c r="G294" s="127"/>
    </row>
    <row r="295" spans="1:7" s="130" customFormat="1" ht="3" customHeight="1" x14ac:dyDescent="0.2">
      <c r="A295" s="129"/>
      <c r="B295" s="126"/>
      <c r="C295" s="117"/>
      <c r="D295" s="117"/>
      <c r="E295" s="31"/>
      <c r="F295" s="65"/>
    </row>
    <row r="296" spans="1:7" s="128" customFormat="1" x14ac:dyDescent="0.2">
      <c r="A296" s="132" t="s">
        <v>28</v>
      </c>
      <c r="B296" s="133" t="s">
        <v>220</v>
      </c>
      <c r="C296" s="117"/>
      <c r="D296" s="117"/>
      <c r="E296" s="31"/>
      <c r="F296" s="65"/>
      <c r="G296" s="127"/>
    </row>
    <row r="297" spans="1:7" s="128" customFormat="1" ht="241.9" customHeight="1" x14ac:dyDescent="0.2">
      <c r="A297" s="132"/>
      <c r="B297" s="59" t="s">
        <v>388</v>
      </c>
      <c r="C297" s="117"/>
      <c r="D297" s="117"/>
      <c r="E297" s="32"/>
      <c r="F297" s="134"/>
      <c r="G297" s="127"/>
    </row>
    <row r="298" spans="1:7" s="128" customFormat="1" ht="31.9" customHeight="1" x14ac:dyDescent="0.2">
      <c r="A298" s="125" t="s">
        <v>88</v>
      </c>
      <c r="B298" s="70" t="s">
        <v>234</v>
      </c>
      <c r="C298" s="117"/>
      <c r="D298" s="117"/>
      <c r="E298" s="31"/>
      <c r="F298" s="65"/>
      <c r="G298" s="127"/>
    </row>
    <row r="299" spans="1:7" s="65" customFormat="1" ht="71.45" customHeight="1" x14ac:dyDescent="0.2">
      <c r="A299" s="131" t="s">
        <v>361</v>
      </c>
      <c r="B299" s="70" t="s">
        <v>232</v>
      </c>
      <c r="C299" s="117"/>
      <c r="D299" s="117"/>
      <c r="E299" s="31"/>
    </row>
    <row r="300" spans="1:7" s="128" customFormat="1" ht="14.25" x14ac:dyDescent="0.2">
      <c r="A300" s="125" t="s">
        <v>113</v>
      </c>
      <c r="B300" s="126" t="s">
        <v>226</v>
      </c>
      <c r="C300" s="117" t="s">
        <v>5</v>
      </c>
      <c r="D300" s="117">
        <v>3</v>
      </c>
      <c r="E300" s="31"/>
      <c r="F300" s="81" t="str">
        <f t="shared" ref="F300" si="79">IF(OR(OR(E300=0,E300=""),OR(D300=0,D300="")),"",D300*E300)</f>
        <v/>
      </c>
      <c r="G300" s="127"/>
    </row>
    <row r="301" spans="1:7" s="130" customFormat="1" ht="14.25" x14ac:dyDescent="0.2">
      <c r="A301" s="125" t="s">
        <v>113</v>
      </c>
      <c r="B301" s="126" t="s">
        <v>223</v>
      </c>
      <c r="C301" s="117" t="s">
        <v>4</v>
      </c>
      <c r="D301" s="117">
        <v>19.8</v>
      </c>
      <c r="E301" s="31"/>
      <c r="F301" s="81" t="str">
        <f t="shared" ref="F301" si="80">IF(OR(OR(E301=0,E301=""),OR(D301=0,D301="")),"",D301*E301)</f>
        <v/>
      </c>
    </row>
    <row r="302" spans="1:7" s="130" customFormat="1" ht="14.25" x14ac:dyDescent="0.2">
      <c r="A302" s="125" t="s">
        <v>113</v>
      </c>
      <c r="B302" s="126" t="s">
        <v>233</v>
      </c>
      <c r="C302" s="117" t="s">
        <v>4</v>
      </c>
      <c r="D302" s="117">
        <v>20</v>
      </c>
      <c r="E302" s="31"/>
      <c r="F302" s="81" t="str">
        <f t="shared" ref="F302" si="81">IF(OR(OR(E302=0,E302=""),OR(D302=0,D302="")),"",D302*E302)</f>
        <v/>
      </c>
    </row>
    <row r="303" spans="1:7" s="130" customFormat="1" ht="18.75" customHeight="1" x14ac:dyDescent="0.2">
      <c r="A303" s="125" t="s">
        <v>113</v>
      </c>
      <c r="B303" s="126" t="s">
        <v>229</v>
      </c>
      <c r="C303" s="117" t="s">
        <v>4</v>
      </c>
      <c r="D303" s="117">
        <v>12</v>
      </c>
      <c r="E303" s="31"/>
      <c r="F303" s="81" t="str">
        <f t="shared" ref="F303" si="82">IF(OR(OR(E303=0,E303=""),OR(D303=0,D303="")),"",D303*E303)</f>
        <v/>
      </c>
    </row>
    <row r="304" spans="1:7" s="65" customFormat="1" ht="58.9" customHeight="1" x14ac:dyDescent="0.2">
      <c r="A304" s="131" t="s">
        <v>362</v>
      </c>
      <c r="B304" s="70" t="s">
        <v>385</v>
      </c>
      <c r="C304" s="117"/>
      <c r="D304" s="117"/>
      <c r="E304" s="31"/>
    </row>
    <row r="305" spans="1:7" s="128" customFormat="1" ht="14.25" x14ac:dyDescent="0.2">
      <c r="A305" s="125" t="s">
        <v>113</v>
      </c>
      <c r="B305" s="126" t="s">
        <v>227</v>
      </c>
      <c r="C305" s="117" t="s">
        <v>5</v>
      </c>
      <c r="D305" s="117">
        <v>9</v>
      </c>
      <c r="E305" s="31"/>
      <c r="F305" s="81" t="str">
        <f t="shared" ref="F305" si="83">IF(OR(OR(E305=0,E305=""),OR(D305=0,D305="")),"",D305*E305)</f>
        <v/>
      </c>
      <c r="G305" s="127"/>
    </row>
    <row r="306" spans="1:7" s="130" customFormat="1" ht="14.25" x14ac:dyDescent="0.2">
      <c r="A306" s="125" t="s">
        <v>113</v>
      </c>
      <c r="B306" s="126" t="s">
        <v>223</v>
      </c>
      <c r="C306" s="117" t="s">
        <v>4</v>
      </c>
      <c r="D306" s="117">
        <v>58</v>
      </c>
      <c r="E306" s="31"/>
      <c r="F306" s="81" t="str">
        <f t="shared" ref="F306" si="84">IF(OR(OR(E306=0,E306=""),OR(D306=0,D306="")),"",D306*E306)</f>
        <v/>
      </c>
    </row>
    <row r="307" spans="1:7" s="130" customFormat="1" ht="19.149999999999999" customHeight="1" x14ac:dyDescent="0.2">
      <c r="A307" s="125" t="s">
        <v>113</v>
      </c>
      <c r="B307" s="126" t="s">
        <v>229</v>
      </c>
      <c r="C307" s="117" t="s">
        <v>4</v>
      </c>
      <c r="D307" s="117">
        <v>58</v>
      </c>
      <c r="E307" s="31"/>
      <c r="F307" s="81" t="str">
        <f t="shared" ref="F307" si="85">IF(OR(OR(E307=0,E307=""),OR(D307=0,D307="")),"",D307*E307)</f>
        <v/>
      </c>
    </row>
    <row r="308" spans="1:7" s="65" customFormat="1" ht="114" customHeight="1" x14ac:dyDescent="0.2">
      <c r="A308" s="131" t="s">
        <v>89</v>
      </c>
      <c r="B308" s="70" t="s">
        <v>241</v>
      </c>
      <c r="C308" s="117" t="s">
        <v>3</v>
      </c>
      <c r="D308" s="117">
        <v>150</v>
      </c>
      <c r="E308" s="31"/>
      <c r="F308" s="81" t="str">
        <f t="shared" ref="F308" si="86">IF(OR(OR(E308=0,E308=""),OR(D308=0,D308="")),"",D308*E308)</f>
        <v/>
      </c>
    </row>
    <row r="309" spans="1:7" s="128" customFormat="1" ht="71.45" customHeight="1" x14ac:dyDescent="0.2">
      <c r="A309" s="125" t="s">
        <v>104</v>
      </c>
      <c r="B309" s="70" t="s">
        <v>228</v>
      </c>
      <c r="C309" s="117"/>
      <c r="D309" s="117"/>
      <c r="E309" s="31"/>
      <c r="F309" s="65"/>
      <c r="G309" s="127"/>
    </row>
    <row r="310" spans="1:7" s="128" customFormat="1" ht="16.149999999999999" customHeight="1" x14ac:dyDescent="0.2">
      <c r="A310" s="125"/>
      <c r="B310" s="126" t="s">
        <v>227</v>
      </c>
      <c r="C310" s="117" t="s">
        <v>5</v>
      </c>
      <c r="D310" s="117">
        <v>39</v>
      </c>
      <c r="E310" s="31"/>
      <c r="F310" s="81" t="str">
        <f t="shared" ref="F310" si="87">IF(OR(OR(E310=0,E310=""),OR(D310=0,D310="")),"",D310*E310)</f>
        <v/>
      </c>
      <c r="G310" s="127"/>
    </row>
    <row r="311" spans="1:7" s="130" customFormat="1" ht="16.149999999999999" customHeight="1" x14ac:dyDescent="0.2">
      <c r="A311" s="129"/>
      <c r="B311" s="126" t="s">
        <v>223</v>
      </c>
      <c r="C311" s="117" t="s">
        <v>4</v>
      </c>
      <c r="D311" s="117">
        <v>215</v>
      </c>
      <c r="E311" s="31"/>
      <c r="F311" s="81" t="str">
        <f t="shared" ref="F311" si="88">IF(OR(OR(E311=0,E311=""),OR(D311=0,D311="")),"",D311*E311)</f>
        <v/>
      </c>
    </row>
    <row r="312" spans="1:7" s="130" customFormat="1" ht="16.149999999999999" customHeight="1" x14ac:dyDescent="0.2">
      <c r="A312" s="129"/>
      <c r="B312" s="126"/>
      <c r="C312" s="117"/>
      <c r="D312" s="117"/>
      <c r="E312" s="31"/>
      <c r="F312" s="65"/>
    </row>
    <row r="313" spans="1:7" s="128" customFormat="1" x14ac:dyDescent="0.2">
      <c r="A313" s="132" t="s">
        <v>35</v>
      </c>
      <c r="B313" s="133" t="s">
        <v>238</v>
      </c>
      <c r="C313" s="117"/>
      <c r="D313" s="117"/>
      <c r="E313" s="31"/>
      <c r="F313" s="65"/>
      <c r="G313" s="127"/>
    </row>
    <row r="314" spans="1:7" s="128" customFormat="1" ht="57" x14ac:dyDescent="0.2">
      <c r="A314" s="132"/>
      <c r="B314" s="59" t="s">
        <v>387</v>
      </c>
      <c r="C314" s="117"/>
      <c r="D314" s="117"/>
      <c r="E314" s="32"/>
      <c r="F314" s="134"/>
      <c r="G314" s="127"/>
    </row>
    <row r="315" spans="1:7" s="128" customFormat="1" ht="132" customHeight="1" x14ac:dyDescent="0.2">
      <c r="A315" s="132"/>
      <c r="B315" s="59" t="s">
        <v>386</v>
      </c>
      <c r="C315" s="117"/>
      <c r="D315" s="117"/>
      <c r="E315" s="32"/>
      <c r="F315" s="134"/>
      <c r="G315" s="127"/>
    </row>
    <row r="316" spans="1:7" s="128" customFormat="1" ht="33" customHeight="1" x14ac:dyDescent="0.2">
      <c r="A316" s="125" t="s">
        <v>264</v>
      </c>
      <c r="B316" s="70" t="s">
        <v>234</v>
      </c>
      <c r="C316" s="117"/>
      <c r="D316" s="117"/>
      <c r="E316" s="31"/>
      <c r="F316" s="65"/>
      <c r="G316" s="127"/>
    </row>
    <row r="317" spans="1:7" s="128" customFormat="1" ht="14.25" x14ac:dyDescent="0.2">
      <c r="A317" s="125" t="s">
        <v>113</v>
      </c>
      <c r="B317" s="126" t="s">
        <v>226</v>
      </c>
      <c r="C317" s="117" t="s">
        <v>5</v>
      </c>
      <c r="D317" s="117">
        <v>5</v>
      </c>
      <c r="E317" s="31"/>
      <c r="F317" s="81" t="str">
        <f t="shared" ref="F317" si="89">IF(OR(OR(E317=0,E317=""),OR(D317=0,D317="")),"",D317*E317)</f>
        <v/>
      </c>
      <c r="G317" s="127"/>
    </row>
    <row r="318" spans="1:7" s="130" customFormat="1" ht="14.25" x14ac:dyDescent="0.2">
      <c r="A318" s="125" t="s">
        <v>113</v>
      </c>
      <c r="B318" s="126" t="s">
        <v>239</v>
      </c>
      <c r="C318" s="117" t="s">
        <v>4</v>
      </c>
      <c r="D318" s="117">
        <v>30</v>
      </c>
      <c r="E318" s="31"/>
      <c r="F318" s="81" t="str">
        <f t="shared" ref="F318" si="90">IF(OR(OR(E318=0,E318=""),OR(D318=0,D318="")),"",D318*E318)</f>
        <v/>
      </c>
    </row>
    <row r="319" spans="1:7" s="130" customFormat="1" ht="14.25" x14ac:dyDescent="0.2">
      <c r="A319" s="125" t="s">
        <v>113</v>
      </c>
      <c r="B319" s="126" t="s">
        <v>233</v>
      </c>
      <c r="C319" s="117" t="s">
        <v>6</v>
      </c>
      <c r="D319" s="117">
        <v>11</v>
      </c>
      <c r="E319" s="31"/>
      <c r="F319" s="81" t="str">
        <f t="shared" ref="F319" si="91">IF(OR(OR(E319=0,E319=""),OR(D319=0,D319="")),"",D319*E319)</f>
        <v/>
      </c>
    </row>
    <row r="320" spans="1:7" s="130" customFormat="1" ht="18.600000000000001" customHeight="1" x14ac:dyDescent="0.2">
      <c r="A320" s="125" t="s">
        <v>113</v>
      </c>
      <c r="B320" s="126" t="s">
        <v>229</v>
      </c>
      <c r="C320" s="117" t="s">
        <v>4</v>
      </c>
      <c r="D320" s="117">
        <v>5</v>
      </c>
      <c r="E320" s="31"/>
      <c r="F320" s="81" t="str">
        <f t="shared" ref="F320" si="92">IF(OR(OR(E320=0,E320=""),OR(D320=0,D320="")),"",D320*E320)</f>
        <v/>
      </c>
    </row>
    <row r="321" spans="1:11" s="65" customFormat="1" ht="117" customHeight="1" x14ac:dyDescent="0.2">
      <c r="A321" s="131" t="s">
        <v>265</v>
      </c>
      <c r="B321" s="70" t="s">
        <v>389</v>
      </c>
      <c r="C321" s="117" t="s">
        <v>3</v>
      </c>
      <c r="D321" s="117">
        <v>112</v>
      </c>
      <c r="E321" s="31"/>
      <c r="F321" s="81" t="str">
        <f t="shared" ref="F321" si="93">IF(OR(OR(E321=0,E321=""),OR(D321=0,D321="")),"",D321*E321)</f>
        <v/>
      </c>
    </row>
    <row r="322" spans="1:11" s="66" customFormat="1" ht="24" customHeight="1" x14ac:dyDescent="0.2">
      <c r="A322" s="82" t="s">
        <v>8</v>
      </c>
      <c r="B322" s="135"/>
      <c r="C322" s="62"/>
      <c r="D322" s="12"/>
      <c r="E322" s="1"/>
      <c r="F322" s="81" t="str">
        <f t="shared" ref="F322" si="94">IF(OR(OR(E322=0,E322=""),OR(D322=0,D322="")),"",D322*E322)</f>
        <v/>
      </c>
      <c r="G322" s="65"/>
    </row>
    <row r="323" spans="1:11" s="128" customFormat="1" x14ac:dyDescent="0.2">
      <c r="A323" s="132" t="s">
        <v>29</v>
      </c>
      <c r="B323" s="133" t="s">
        <v>225</v>
      </c>
      <c r="C323" s="117"/>
      <c r="D323" s="117"/>
      <c r="E323" s="31"/>
      <c r="F323" s="65"/>
      <c r="G323" s="127"/>
      <c r="H323" s="112"/>
      <c r="I323" s="112"/>
      <c r="J323" s="112"/>
      <c r="K323" s="130"/>
    </row>
    <row r="324" spans="1:11" s="66" customFormat="1" ht="46.15" customHeight="1" x14ac:dyDescent="0.2">
      <c r="A324" s="82"/>
      <c r="B324" s="135" t="s">
        <v>401</v>
      </c>
      <c r="C324" s="62"/>
      <c r="D324" s="63"/>
      <c r="E324" s="1"/>
      <c r="F324" s="81"/>
      <c r="G324" s="65"/>
    </row>
    <row r="325" spans="1:11" s="128" customFormat="1" ht="173.45" customHeight="1" x14ac:dyDescent="0.2">
      <c r="A325" s="125" t="s">
        <v>363</v>
      </c>
      <c r="B325" s="70" t="s">
        <v>235</v>
      </c>
      <c r="C325" s="117"/>
      <c r="D325" s="117"/>
      <c r="E325" s="31"/>
      <c r="F325" s="65"/>
      <c r="G325" s="127"/>
    </row>
    <row r="326" spans="1:11" s="128" customFormat="1" ht="18.600000000000001" customHeight="1" x14ac:dyDescent="0.2">
      <c r="A326" s="125" t="s">
        <v>113</v>
      </c>
      <c r="B326" s="126" t="s">
        <v>227</v>
      </c>
      <c r="C326" s="117" t="s">
        <v>5</v>
      </c>
      <c r="D326" s="117">
        <v>6.2</v>
      </c>
      <c r="E326" s="31"/>
      <c r="F326" s="81" t="str">
        <f t="shared" ref="F326" si="95">IF(OR(OR(E326=0,E326=""),OR(D326=0,D326="")),"",D326*E326)</f>
        <v/>
      </c>
      <c r="G326" s="127"/>
    </row>
    <row r="327" spans="1:11" s="130" customFormat="1" ht="17.45" customHeight="1" x14ac:dyDescent="0.2">
      <c r="A327" s="125" t="s">
        <v>113</v>
      </c>
      <c r="B327" s="126" t="s">
        <v>223</v>
      </c>
      <c r="C327" s="117" t="s">
        <v>4</v>
      </c>
      <c r="D327" s="117">
        <v>58</v>
      </c>
      <c r="E327" s="31"/>
      <c r="F327" s="81" t="str">
        <f t="shared" ref="F327" si="96">IF(OR(OR(E327=0,E327=""),OR(D327=0,D327="")),"",D327*E327)</f>
        <v/>
      </c>
    </row>
    <row r="328" spans="1:11" s="130" customFormat="1" ht="17.45" customHeight="1" x14ac:dyDescent="0.2">
      <c r="A328" s="125" t="s">
        <v>113</v>
      </c>
      <c r="B328" s="126" t="s">
        <v>236</v>
      </c>
      <c r="C328" s="117" t="s">
        <v>7</v>
      </c>
      <c r="D328" s="117">
        <v>1</v>
      </c>
      <c r="E328" s="31"/>
      <c r="F328" s="81" t="str">
        <f t="shared" ref="F328" si="97">IF(OR(OR(E328=0,E328=""),OR(D328=0,D328="")),"",D328*E328)</f>
        <v/>
      </c>
    </row>
    <row r="329" spans="1:11" s="130" customFormat="1" ht="24.6" customHeight="1" x14ac:dyDescent="0.2">
      <c r="A329" s="125" t="s">
        <v>113</v>
      </c>
      <c r="B329" s="126" t="s">
        <v>229</v>
      </c>
      <c r="C329" s="117" t="s">
        <v>4</v>
      </c>
      <c r="D329" s="117">
        <v>19.8</v>
      </c>
      <c r="E329" s="31"/>
      <c r="F329" s="81" t="str">
        <f t="shared" ref="F329" si="98">IF(OR(OR(E329=0,E329=""),OR(D329=0,D329="")),"",D329*E329)</f>
        <v/>
      </c>
    </row>
    <row r="330" spans="1:11" s="128" customFormat="1" ht="114.75" customHeight="1" x14ac:dyDescent="0.2">
      <c r="A330" s="125" t="s">
        <v>93</v>
      </c>
      <c r="B330" s="70" t="s">
        <v>237</v>
      </c>
      <c r="C330" s="117"/>
      <c r="D330" s="117"/>
      <c r="E330" s="31"/>
      <c r="F330" s="65"/>
      <c r="G330" s="127"/>
    </row>
    <row r="331" spans="1:11" s="128" customFormat="1" ht="17.45" customHeight="1" x14ac:dyDescent="0.2">
      <c r="A331" s="125" t="s">
        <v>113</v>
      </c>
      <c r="B331" s="126" t="s">
        <v>227</v>
      </c>
      <c r="C331" s="117" t="s">
        <v>5</v>
      </c>
      <c r="D331" s="117">
        <v>7.5</v>
      </c>
      <c r="E331" s="31"/>
      <c r="F331" s="81" t="str">
        <f t="shared" ref="F331" si="99">IF(OR(OR(E331=0,E331=""),OR(D331=0,D331="")),"",D331*E331)</f>
        <v/>
      </c>
      <c r="G331" s="127"/>
    </row>
    <row r="332" spans="1:11" s="130" customFormat="1" ht="16.149999999999999" customHeight="1" x14ac:dyDescent="0.2">
      <c r="A332" s="125" t="s">
        <v>113</v>
      </c>
      <c r="B332" s="126" t="s">
        <v>223</v>
      </c>
      <c r="C332" s="117" t="s">
        <v>4</v>
      </c>
      <c r="D332" s="117">
        <v>76</v>
      </c>
      <c r="E332" s="31"/>
      <c r="F332" s="81" t="str">
        <f t="shared" ref="F332" si="100">IF(OR(OR(E332=0,E332=""),OR(D332=0,D332="")),"",D332*E332)</f>
        <v/>
      </c>
    </row>
    <row r="333" spans="1:11" s="130" customFormat="1" ht="14.25" x14ac:dyDescent="0.2">
      <c r="A333" s="125" t="s">
        <v>113</v>
      </c>
      <c r="B333" s="126" t="s">
        <v>236</v>
      </c>
      <c r="C333" s="117" t="s">
        <v>7</v>
      </c>
      <c r="D333" s="117">
        <v>1</v>
      </c>
      <c r="E333" s="31"/>
      <c r="F333" s="81" t="str">
        <f t="shared" ref="F333" si="101">IF(OR(OR(E333=0,E333=""),OR(D333=0,D333="")),"",D333*E333)</f>
        <v/>
      </c>
    </row>
    <row r="334" spans="1:11" s="66" customFormat="1" ht="9.6" customHeight="1" x14ac:dyDescent="0.2">
      <c r="A334" s="82" t="s">
        <v>8</v>
      </c>
      <c r="B334" s="135"/>
      <c r="C334" s="62"/>
      <c r="D334" s="12"/>
      <c r="E334" s="1"/>
      <c r="F334" s="81" t="str">
        <f t="shared" ref="F334" si="102">IF(OR(OR(E334=0,E334=""),OR(D334=0,D334="")),"",D334*E334)</f>
        <v/>
      </c>
      <c r="G334" s="65"/>
    </row>
    <row r="335" spans="1:11" s="128" customFormat="1" x14ac:dyDescent="0.2">
      <c r="A335" s="132" t="s">
        <v>30</v>
      </c>
      <c r="B335" s="133" t="s">
        <v>240</v>
      </c>
      <c r="C335" s="117"/>
      <c r="D335" s="117"/>
      <c r="E335" s="31"/>
      <c r="F335" s="65"/>
      <c r="G335" s="127"/>
      <c r="H335" s="112"/>
      <c r="I335" s="112"/>
      <c r="J335" s="112"/>
      <c r="K335" s="130"/>
    </row>
    <row r="336" spans="1:11" s="66" customFormat="1" ht="71.25" x14ac:dyDescent="0.2">
      <c r="A336" s="82"/>
      <c r="B336" s="135" t="s">
        <v>369</v>
      </c>
      <c r="C336" s="62"/>
      <c r="D336" s="63"/>
      <c r="E336" s="1"/>
      <c r="F336" s="81"/>
      <c r="G336" s="65"/>
    </row>
    <row r="337" spans="1:11" s="128" customFormat="1" ht="16.149999999999999" customHeight="1" x14ac:dyDescent="0.2">
      <c r="A337" s="125" t="s">
        <v>113</v>
      </c>
      <c r="B337" s="126" t="s">
        <v>226</v>
      </c>
      <c r="C337" s="117" t="s">
        <v>5</v>
      </c>
      <c r="D337" s="117">
        <v>2</v>
      </c>
      <c r="E337" s="31"/>
      <c r="F337" s="81" t="str">
        <f t="shared" ref="F337" si="103">IF(OR(OR(E337=0,E337=""),OR(D337=0,D337="")),"",D337*E337)</f>
        <v/>
      </c>
      <c r="G337" s="127"/>
    </row>
    <row r="338" spans="1:11" s="130" customFormat="1" ht="16.149999999999999" customHeight="1" x14ac:dyDescent="0.2">
      <c r="A338" s="125" t="s">
        <v>113</v>
      </c>
      <c r="B338" s="126" t="s">
        <v>239</v>
      </c>
      <c r="C338" s="117" t="s">
        <v>4</v>
      </c>
      <c r="D338" s="117">
        <v>17</v>
      </c>
      <c r="E338" s="31"/>
      <c r="F338" s="81" t="str">
        <f t="shared" ref="F338" si="104">IF(OR(OR(E338=0,E338=""),OR(D338=0,D338="")),"",D338*E338)</f>
        <v/>
      </c>
    </row>
    <row r="339" spans="1:11" s="130" customFormat="1" ht="18.600000000000001" customHeight="1" x14ac:dyDescent="0.2">
      <c r="A339" s="125" t="s">
        <v>113</v>
      </c>
      <c r="B339" s="126" t="s">
        <v>229</v>
      </c>
      <c r="C339" s="117" t="s">
        <v>4</v>
      </c>
      <c r="D339" s="117">
        <v>5</v>
      </c>
      <c r="E339" s="31"/>
      <c r="F339" s="81" t="str">
        <f t="shared" ref="F339" si="105">IF(OR(OR(E339=0,E339=""),OR(D339=0,D339="")),"",D339*E339)</f>
        <v/>
      </c>
    </row>
    <row r="340" spans="1:11" s="65" customFormat="1" ht="99.75" x14ac:dyDescent="0.2">
      <c r="A340" s="125" t="s">
        <v>113</v>
      </c>
      <c r="B340" s="70" t="s">
        <v>402</v>
      </c>
      <c r="C340" s="117"/>
      <c r="D340" s="117"/>
      <c r="E340" s="31"/>
    </row>
    <row r="341" spans="1:11" s="65" customFormat="1" x14ac:dyDescent="0.2">
      <c r="A341" s="125"/>
      <c r="B341" s="70" t="s">
        <v>403</v>
      </c>
      <c r="C341" s="117" t="s">
        <v>3</v>
      </c>
      <c r="D341" s="117">
        <v>16</v>
      </c>
      <c r="E341" s="31"/>
      <c r="F341" s="81" t="str">
        <f t="shared" ref="F341" si="106">IF(OR(OR(E341=0,E341=""),OR(D341=0,D341="")),"",D341*E341)</f>
        <v/>
      </c>
    </row>
    <row r="342" spans="1:11" s="65" customFormat="1" ht="36.75" customHeight="1" x14ac:dyDescent="0.2">
      <c r="A342" s="125"/>
      <c r="B342" s="70" t="s">
        <v>404</v>
      </c>
      <c r="C342" s="117" t="s">
        <v>3</v>
      </c>
      <c r="D342" s="117">
        <v>72</v>
      </c>
      <c r="E342" s="31"/>
      <c r="F342" s="81" t="str">
        <f t="shared" ref="F342" si="107">IF(OR(OR(E342=0,E342=""),OR(D342=0,D342="")),"",D342*E342)</f>
        <v/>
      </c>
    </row>
    <row r="343" spans="1:11" s="66" customFormat="1" ht="24.75" customHeight="1" x14ac:dyDescent="0.2">
      <c r="A343" s="82" t="s">
        <v>8</v>
      </c>
      <c r="B343" s="135"/>
      <c r="C343" s="62"/>
      <c r="D343" s="12"/>
      <c r="E343" s="1"/>
      <c r="F343" s="81" t="str">
        <f t="shared" ref="F343" si="108">IF(OR(OR(E343=0,E343=""),OR(D343=0,D343="")),"",D343*E343)</f>
        <v/>
      </c>
      <c r="G343" s="65"/>
    </row>
    <row r="344" spans="1:11" s="128" customFormat="1" x14ac:dyDescent="0.2">
      <c r="A344" s="132" t="s">
        <v>31</v>
      </c>
      <c r="B344" s="133" t="s">
        <v>245</v>
      </c>
      <c r="C344" s="117"/>
      <c r="D344" s="117"/>
      <c r="E344" s="31"/>
      <c r="F344" s="65"/>
      <c r="G344" s="127"/>
      <c r="H344" s="112"/>
      <c r="I344" s="112"/>
      <c r="J344" s="112"/>
      <c r="K344" s="130"/>
    </row>
    <row r="345" spans="1:11" s="66" customFormat="1" ht="174" customHeight="1" x14ac:dyDescent="0.2">
      <c r="A345" s="82"/>
      <c r="B345" s="135" t="s">
        <v>355</v>
      </c>
      <c r="C345" s="62"/>
      <c r="D345" s="63"/>
      <c r="E345" s="1"/>
      <c r="F345" s="81"/>
      <c r="G345" s="65"/>
    </row>
    <row r="346" spans="1:11" s="128" customFormat="1" ht="14.25" x14ac:dyDescent="0.2">
      <c r="A346" s="125" t="s">
        <v>113</v>
      </c>
      <c r="B346" s="126" t="s">
        <v>227</v>
      </c>
      <c r="C346" s="117" t="s">
        <v>5</v>
      </c>
      <c r="D346" s="117">
        <v>0.4</v>
      </c>
      <c r="E346" s="31"/>
      <c r="F346" s="81" t="str">
        <f t="shared" ref="F346" si="109">IF(OR(OR(E346=0,E346=""),OR(D346=0,D346="")),"",D346*E346)</f>
        <v/>
      </c>
      <c r="G346" s="127"/>
    </row>
    <row r="347" spans="1:11" s="130" customFormat="1" ht="14.25" x14ac:dyDescent="0.2">
      <c r="A347" s="125" t="s">
        <v>113</v>
      </c>
      <c r="B347" s="126" t="s">
        <v>239</v>
      </c>
      <c r="C347" s="117" t="s">
        <v>4</v>
      </c>
      <c r="D347" s="117">
        <v>4.2</v>
      </c>
      <c r="E347" s="31"/>
      <c r="F347" s="81" t="str">
        <f t="shared" ref="F347" si="110">IF(OR(OR(E347=0,E347=""),OR(D347=0,D347="")),"",D347*E347)</f>
        <v/>
      </c>
    </row>
    <row r="348" spans="1:11" s="65" customFormat="1" ht="114" customHeight="1" x14ac:dyDescent="0.2">
      <c r="A348" s="125" t="s">
        <v>113</v>
      </c>
      <c r="B348" s="70" t="s">
        <v>368</v>
      </c>
      <c r="C348" s="117" t="s">
        <v>3</v>
      </c>
      <c r="D348" s="117">
        <v>16</v>
      </c>
      <c r="E348" s="31"/>
      <c r="F348" s="81" t="str">
        <f t="shared" ref="F348" si="111">IF(OR(OR(E348=0,E348=""),OR(D348=0,D348="")),"",D348*E348)</f>
        <v/>
      </c>
    </row>
    <row r="349" spans="1:11" s="66" customFormat="1" ht="25.5" customHeight="1" x14ac:dyDescent="0.2">
      <c r="A349" s="82" t="s">
        <v>8</v>
      </c>
      <c r="B349" s="135"/>
      <c r="C349" s="62"/>
      <c r="D349" s="12"/>
      <c r="E349" s="1"/>
      <c r="F349" s="81" t="str">
        <f t="shared" ref="F349" si="112">IF(OR(OR(E349=0,E349=""),OR(D349=0,D349="")),"",D349*E349)</f>
        <v/>
      </c>
      <c r="G349" s="65"/>
    </row>
    <row r="350" spans="1:11" s="128" customFormat="1" x14ac:dyDescent="0.2">
      <c r="A350" s="132" t="s">
        <v>92</v>
      </c>
      <c r="B350" s="133" t="s">
        <v>390</v>
      </c>
      <c r="C350" s="117"/>
      <c r="D350" s="117"/>
      <c r="E350" s="31"/>
      <c r="F350" s="65"/>
      <c r="G350" s="127"/>
      <c r="H350" s="112"/>
      <c r="I350" s="112"/>
      <c r="J350" s="112"/>
      <c r="K350" s="130"/>
    </row>
    <row r="351" spans="1:11" s="66" customFormat="1" ht="71.25" x14ac:dyDescent="0.2">
      <c r="A351" s="82"/>
      <c r="B351" s="135" t="s">
        <v>391</v>
      </c>
      <c r="C351" s="62"/>
      <c r="D351" s="63"/>
      <c r="E351" s="1"/>
      <c r="F351" s="81"/>
      <c r="G351" s="65"/>
    </row>
    <row r="352" spans="1:11" s="128" customFormat="1" ht="14.25" x14ac:dyDescent="0.2">
      <c r="A352" s="125" t="s">
        <v>113</v>
      </c>
      <c r="B352" s="126" t="s">
        <v>227</v>
      </c>
      <c r="C352" s="117" t="s">
        <v>5</v>
      </c>
      <c r="D352" s="117">
        <v>0.85</v>
      </c>
      <c r="E352" s="31"/>
      <c r="F352" s="81" t="str">
        <f t="shared" ref="F352" si="113">IF(OR(OR(E352=0,E352=""),OR(D352=0,D352="")),"",D352*E352)</f>
        <v/>
      </c>
      <c r="G352" s="127"/>
    </row>
    <row r="353" spans="1:7" s="130" customFormat="1" ht="14.25" x14ac:dyDescent="0.2">
      <c r="A353" s="125" t="s">
        <v>113</v>
      </c>
      <c r="B353" s="126" t="s">
        <v>239</v>
      </c>
      <c r="C353" s="117" t="s">
        <v>4</v>
      </c>
      <c r="D353" s="117">
        <v>4.2</v>
      </c>
      <c r="E353" s="31"/>
      <c r="F353" s="81" t="str">
        <f t="shared" ref="F353" si="114">IF(OR(OR(E353=0,E353=""),OR(D353=0,D353="")),"",D353*E353)</f>
        <v/>
      </c>
    </row>
    <row r="354" spans="1:7" s="66" customFormat="1" x14ac:dyDescent="0.2">
      <c r="A354" s="82"/>
      <c r="B354" s="68"/>
      <c r="C354" s="93"/>
      <c r="D354" s="63"/>
      <c r="E354" s="1"/>
      <c r="F354" s="81"/>
      <c r="G354" s="65"/>
    </row>
    <row r="355" spans="1:7" s="57" customFormat="1" x14ac:dyDescent="0.2">
      <c r="A355" s="72" t="s">
        <v>97</v>
      </c>
      <c r="B355" s="136" t="s">
        <v>95</v>
      </c>
      <c r="C355" s="93" t="s">
        <v>0</v>
      </c>
      <c r="D355" s="63">
        <v>11990</v>
      </c>
      <c r="E355" s="1"/>
      <c r="F355" s="81" t="str">
        <f t="shared" ref="F355" si="115">IF(OR(OR(E355=0,E355=""),OR(D355=0,D355="")),"",D355*E355)</f>
        <v/>
      </c>
      <c r="G355" s="106"/>
    </row>
    <row r="356" spans="1:7" s="66" customFormat="1" ht="71.25" x14ac:dyDescent="0.2">
      <c r="A356" s="82"/>
      <c r="B356" s="137" t="s">
        <v>96</v>
      </c>
      <c r="C356" s="93"/>
      <c r="D356" s="63"/>
      <c r="E356" s="63"/>
      <c r="F356" s="81" t="str">
        <f t="shared" si="71"/>
        <v/>
      </c>
      <c r="G356" s="65"/>
    </row>
    <row r="357" spans="1:7" s="66" customFormat="1" x14ac:dyDescent="0.2">
      <c r="A357" s="10"/>
      <c r="B357" s="92"/>
      <c r="C357" s="93"/>
      <c r="D357" s="12"/>
      <c r="E357" s="12"/>
      <c r="F357" s="13"/>
      <c r="G357" s="65"/>
    </row>
    <row r="358" spans="1:7" s="66" customFormat="1" x14ac:dyDescent="0.2">
      <c r="A358" s="138" t="s">
        <v>98</v>
      </c>
      <c r="B358" s="86" t="s">
        <v>11</v>
      </c>
      <c r="C358" s="87"/>
      <c r="D358" s="88"/>
      <c r="E358" s="88"/>
      <c r="F358" s="89" t="str">
        <f>IF(SUM(F276:F355)=0,"",SUM(F276:F355))</f>
        <v/>
      </c>
      <c r="G358" s="65"/>
    </row>
    <row r="359" spans="1:7" s="66" customFormat="1" x14ac:dyDescent="0.2">
      <c r="A359" s="10"/>
      <c r="B359" s="92"/>
      <c r="C359" s="93"/>
      <c r="D359" s="12"/>
      <c r="E359" s="12"/>
      <c r="F359" s="13"/>
      <c r="G359" s="65"/>
    </row>
    <row r="360" spans="1:7" s="66" customFormat="1" x14ac:dyDescent="0.2">
      <c r="A360" s="10"/>
      <c r="B360" s="92"/>
      <c r="C360" s="93"/>
      <c r="D360" s="12"/>
      <c r="E360" s="12"/>
      <c r="F360" s="13"/>
      <c r="G360" s="65"/>
    </row>
    <row r="361" spans="1:7" s="66" customFormat="1" x14ac:dyDescent="0.2">
      <c r="A361" s="10"/>
      <c r="B361" s="92"/>
      <c r="C361" s="93"/>
      <c r="D361" s="12"/>
      <c r="E361" s="12"/>
      <c r="F361" s="13"/>
      <c r="G361" s="65"/>
    </row>
    <row r="362" spans="1:7" s="66" customFormat="1" x14ac:dyDescent="0.2">
      <c r="A362" s="10"/>
      <c r="B362" s="92"/>
      <c r="C362" s="93"/>
      <c r="D362" s="12"/>
      <c r="E362" s="12"/>
      <c r="F362" s="13"/>
      <c r="G362" s="65"/>
    </row>
    <row r="363" spans="1:7" s="66" customFormat="1" x14ac:dyDescent="0.2">
      <c r="A363" s="10"/>
      <c r="B363" s="92"/>
      <c r="C363" s="93"/>
      <c r="D363" s="12"/>
      <c r="E363" s="12"/>
      <c r="F363" s="13"/>
      <c r="G363" s="65"/>
    </row>
    <row r="364" spans="1:7" s="66" customFormat="1" x14ac:dyDescent="0.2">
      <c r="A364" s="10"/>
      <c r="B364" s="92"/>
      <c r="C364" s="93"/>
      <c r="D364" s="12"/>
      <c r="E364" s="12"/>
      <c r="F364" s="13"/>
      <c r="G364" s="65"/>
    </row>
    <row r="365" spans="1:7" s="66" customFormat="1" x14ac:dyDescent="0.2">
      <c r="A365" s="10"/>
      <c r="B365" s="92"/>
      <c r="C365" s="93"/>
      <c r="D365" s="12"/>
      <c r="E365" s="12"/>
      <c r="F365" s="13"/>
      <c r="G365" s="65"/>
    </row>
    <row r="366" spans="1:7" s="66" customFormat="1" x14ac:dyDescent="0.2">
      <c r="A366" s="10"/>
      <c r="B366" s="92"/>
      <c r="C366" s="93"/>
      <c r="D366" s="12"/>
      <c r="E366" s="12"/>
      <c r="F366" s="13"/>
      <c r="G366" s="65"/>
    </row>
    <row r="367" spans="1:7" s="66" customFormat="1" x14ac:dyDescent="0.2">
      <c r="A367" s="10"/>
      <c r="B367" s="92"/>
      <c r="C367" s="93"/>
      <c r="D367" s="12"/>
      <c r="E367" s="12"/>
      <c r="F367" s="13"/>
      <c r="G367" s="65"/>
    </row>
    <row r="368" spans="1:7" s="66" customFormat="1" x14ac:dyDescent="0.2">
      <c r="A368" s="10"/>
      <c r="B368" s="92"/>
      <c r="C368" s="93"/>
      <c r="D368" s="12"/>
      <c r="E368" s="12"/>
      <c r="F368" s="13"/>
      <c r="G368" s="65"/>
    </row>
    <row r="369" spans="1:7" s="66" customFormat="1" x14ac:dyDescent="0.2">
      <c r="A369" s="10"/>
      <c r="B369" s="92"/>
      <c r="C369" s="93"/>
      <c r="D369" s="12"/>
      <c r="E369" s="12"/>
      <c r="F369" s="13"/>
      <c r="G369" s="65"/>
    </row>
    <row r="370" spans="1:7" s="66" customFormat="1" x14ac:dyDescent="0.2">
      <c r="A370" s="10"/>
      <c r="B370" s="92"/>
      <c r="C370" s="93"/>
      <c r="D370" s="12"/>
      <c r="E370" s="12"/>
      <c r="F370" s="13"/>
      <c r="G370" s="65"/>
    </row>
    <row r="371" spans="1:7" s="66" customFormat="1" x14ac:dyDescent="0.2">
      <c r="A371" s="10"/>
      <c r="B371" s="92"/>
      <c r="C371" s="93"/>
      <c r="D371" s="12"/>
      <c r="E371" s="12"/>
      <c r="F371" s="13"/>
      <c r="G371" s="65"/>
    </row>
    <row r="372" spans="1:7" s="66" customFormat="1" x14ac:dyDescent="0.2">
      <c r="A372" s="10"/>
      <c r="B372" s="92"/>
      <c r="C372" s="93"/>
      <c r="D372" s="12"/>
      <c r="E372" s="12"/>
      <c r="F372" s="13"/>
      <c r="G372" s="65"/>
    </row>
    <row r="373" spans="1:7" s="66" customFormat="1" x14ac:dyDescent="0.2">
      <c r="A373" s="10"/>
      <c r="B373" s="92"/>
      <c r="C373" s="93"/>
      <c r="D373" s="12"/>
      <c r="E373" s="12"/>
      <c r="F373" s="13"/>
      <c r="G373" s="65"/>
    </row>
    <row r="374" spans="1:7" s="66" customFormat="1" x14ac:dyDescent="0.2">
      <c r="A374" s="10"/>
      <c r="B374" s="92"/>
      <c r="C374" s="93"/>
      <c r="D374" s="12"/>
      <c r="E374" s="12"/>
      <c r="F374" s="13"/>
      <c r="G374" s="65"/>
    </row>
    <row r="375" spans="1:7" s="66" customFormat="1" x14ac:dyDescent="0.2">
      <c r="A375" s="10"/>
      <c r="B375" s="92"/>
      <c r="C375" s="93"/>
      <c r="D375" s="12"/>
      <c r="E375" s="12"/>
      <c r="F375" s="13"/>
      <c r="G375" s="65"/>
    </row>
    <row r="376" spans="1:7" s="66" customFormat="1" x14ac:dyDescent="0.2">
      <c r="A376" s="10"/>
      <c r="B376" s="92"/>
      <c r="C376" s="93"/>
      <c r="D376" s="12"/>
      <c r="E376" s="12"/>
      <c r="F376" s="13"/>
      <c r="G376" s="65"/>
    </row>
    <row r="377" spans="1:7" s="66" customFormat="1" x14ac:dyDescent="0.2">
      <c r="A377" s="10"/>
      <c r="B377" s="92"/>
      <c r="C377" s="93"/>
      <c r="D377" s="12"/>
      <c r="E377" s="12"/>
      <c r="F377" s="13"/>
      <c r="G377" s="65"/>
    </row>
    <row r="378" spans="1:7" s="66" customFormat="1" x14ac:dyDescent="0.2">
      <c r="A378" s="10"/>
      <c r="B378" s="92"/>
      <c r="C378" s="93"/>
      <c r="D378" s="12"/>
      <c r="E378" s="12"/>
      <c r="F378" s="13"/>
      <c r="G378" s="65"/>
    </row>
    <row r="379" spans="1:7" s="66" customFormat="1" x14ac:dyDescent="0.2">
      <c r="A379" s="10"/>
      <c r="B379" s="92"/>
      <c r="C379" s="93"/>
      <c r="D379" s="12"/>
      <c r="E379" s="12"/>
      <c r="F379" s="13"/>
      <c r="G379" s="65"/>
    </row>
    <row r="380" spans="1:7" s="66" customFormat="1" x14ac:dyDescent="0.2">
      <c r="A380" s="10"/>
      <c r="B380" s="92"/>
      <c r="C380" s="93"/>
      <c r="D380" s="12"/>
      <c r="E380" s="12"/>
      <c r="F380" s="13"/>
      <c r="G380" s="65"/>
    </row>
    <row r="381" spans="1:7" s="66" customFormat="1" x14ac:dyDescent="0.2">
      <c r="A381" s="10"/>
      <c r="B381" s="92"/>
      <c r="C381" s="93"/>
      <c r="D381" s="12"/>
      <c r="E381" s="12"/>
      <c r="F381" s="13"/>
      <c r="G381" s="65"/>
    </row>
    <row r="382" spans="1:7" s="66" customFormat="1" x14ac:dyDescent="0.2">
      <c r="A382" s="10"/>
      <c r="B382" s="92"/>
      <c r="C382" s="93"/>
      <c r="D382" s="12"/>
      <c r="E382" s="12"/>
      <c r="F382" s="13"/>
      <c r="G382" s="65"/>
    </row>
    <row r="383" spans="1:7" s="66" customFormat="1" x14ac:dyDescent="0.2">
      <c r="A383" s="10"/>
      <c r="B383" s="92"/>
      <c r="C383" s="93"/>
      <c r="D383" s="12"/>
      <c r="E383" s="12"/>
      <c r="F383" s="13"/>
      <c r="G383" s="65"/>
    </row>
    <row r="384" spans="1:7" s="66" customFormat="1" x14ac:dyDescent="0.2">
      <c r="A384" s="10"/>
      <c r="B384" s="92"/>
      <c r="C384" s="93"/>
      <c r="D384" s="12"/>
      <c r="E384" s="12"/>
      <c r="F384" s="13"/>
      <c r="G384" s="65"/>
    </row>
    <row r="385" spans="1:7" s="66" customFormat="1" x14ac:dyDescent="0.2">
      <c r="A385" s="10"/>
      <c r="B385" s="92"/>
      <c r="C385" s="93"/>
      <c r="D385" s="12"/>
      <c r="E385" s="12"/>
      <c r="F385" s="13"/>
      <c r="G385" s="65"/>
    </row>
    <row r="386" spans="1:7" s="66" customFormat="1" x14ac:dyDescent="0.2">
      <c r="A386" s="10"/>
      <c r="B386" s="92"/>
      <c r="C386" s="93"/>
      <c r="D386" s="12"/>
      <c r="E386" s="12"/>
      <c r="F386" s="13"/>
      <c r="G386" s="65"/>
    </row>
    <row r="387" spans="1:7" s="66" customFormat="1" x14ac:dyDescent="0.2">
      <c r="A387" s="10"/>
      <c r="B387" s="92"/>
      <c r="C387" s="93"/>
      <c r="D387" s="12"/>
      <c r="E387" s="12"/>
      <c r="F387" s="13"/>
      <c r="G387" s="65"/>
    </row>
    <row r="388" spans="1:7" s="66" customFormat="1" x14ac:dyDescent="0.2">
      <c r="A388" s="10"/>
      <c r="B388" s="92"/>
      <c r="C388" s="93"/>
      <c r="D388" s="12"/>
      <c r="E388" s="12"/>
      <c r="F388" s="13"/>
      <c r="G388" s="65"/>
    </row>
    <row r="389" spans="1:7" s="66" customFormat="1" x14ac:dyDescent="0.2">
      <c r="A389" s="10"/>
      <c r="B389" s="92"/>
      <c r="C389" s="93"/>
      <c r="D389" s="12"/>
      <c r="E389" s="12"/>
      <c r="F389" s="13"/>
      <c r="G389" s="65"/>
    </row>
    <row r="390" spans="1:7" s="66" customFormat="1" x14ac:dyDescent="0.2">
      <c r="A390" s="10"/>
      <c r="B390" s="92"/>
      <c r="C390" s="93"/>
      <c r="D390" s="12"/>
      <c r="E390" s="12"/>
      <c r="F390" s="13"/>
      <c r="G390" s="65"/>
    </row>
    <row r="391" spans="1:7" s="66" customFormat="1" x14ac:dyDescent="0.2">
      <c r="A391" s="10"/>
      <c r="B391" s="92"/>
      <c r="C391" s="93"/>
      <c r="D391" s="12"/>
      <c r="E391" s="12"/>
      <c r="F391" s="13"/>
      <c r="G391" s="65"/>
    </row>
    <row r="392" spans="1:7" s="66" customFormat="1" x14ac:dyDescent="0.2">
      <c r="A392" s="10"/>
      <c r="B392" s="92"/>
      <c r="C392" s="93"/>
      <c r="D392" s="12"/>
      <c r="E392" s="12"/>
      <c r="F392" s="13"/>
      <c r="G392" s="65"/>
    </row>
    <row r="393" spans="1:7" s="66" customFormat="1" x14ac:dyDescent="0.2">
      <c r="A393" s="10"/>
      <c r="B393" s="92"/>
      <c r="C393" s="93"/>
      <c r="D393" s="12"/>
      <c r="E393" s="12"/>
      <c r="F393" s="13"/>
      <c r="G393" s="65"/>
    </row>
    <row r="394" spans="1:7" s="66" customFormat="1" x14ac:dyDescent="0.2">
      <c r="A394" s="10"/>
      <c r="B394" s="92"/>
      <c r="C394" s="93"/>
      <c r="D394" s="12"/>
      <c r="E394" s="12"/>
      <c r="F394" s="13"/>
      <c r="G394" s="65"/>
    </row>
    <row r="395" spans="1:7" s="66" customFormat="1" x14ac:dyDescent="0.2">
      <c r="A395" s="10"/>
      <c r="B395" s="92"/>
      <c r="C395" s="93"/>
      <c r="D395" s="12"/>
      <c r="E395" s="12"/>
      <c r="F395" s="13"/>
      <c r="G395" s="65"/>
    </row>
    <row r="396" spans="1:7" s="66" customFormat="1" x14ac:dyDescent="0.2">
      <c r="A396" s="10"/>
      <c r="B396" s="92"/>
      <c r="C396" s="93"/>
      <c r="D396" s="12"/>
      <c r="E396" s="12"/>
      <c r="F396" s="13"/>
      <c r="G396" s="65"/>
    </row>
    <row r="397" spans="1:7" s="66" customFormat="1" x14ac:dyDescent="0.2">
      <c r="A397" s="10"/>
      <c r="B397" s="92"/>
      <c r="C397" s="93"/>
      <c r="D397" s="12"/>
      <c r="E397" s="12"/>
      <c r="F397" s="13"/>
      <c r="G397" s="65"/>
    </row>
    <row r="398" spans="1:7" s="66" customFormat="1" x14ac:dyDescent="0.2">
      <c r="A398" s="10"/>
      <c r="B398" s="92"/>
      <c r="C398" s="93"/>
      <c r="D398" s="12"/>
      <c r="E398" s="12"/>
      <c r="F398" s="13"/>
      <c r="G398" s="65"/>
    </row>
    <row r="399" spans="1:7" s="14" customFormat="1" x14ac:dyDescent="0.2">
      <c r="A399" s="139" t="s">
        <v>108</v>
      </c>
      <c r="B399" s="140" t="s">
        <v>12</v>
      </c>
      <c r="C399" s="141"/>
      <c r="D399" s="12"/>
      <c r="E399" s="12"/>
      <c r="F399" s="13"/>
      <c r="G399" s="65"/>
    </row>
    <row r="400" spans="1:7" s="14" customFormat="1" ht="14.25" x14ac:dyDescent="0.2">
      <c r="A400" s="15"/>
      <c r="C400" s="12"/>
      <c r="D400" s="12"/>
      <c r="E400" s="12"/>
      <c r="F400" s="13"/>
      <c r="G400" s="65"/>
    </row>
    <row r="401" spans="1:7" s="71" customFormat="1" x14ac:dyDescent="0.25">
      <c r="A401" s="142" t="s">
        <v>47</v>
      </c>
      <c r="B401" s="143"/>
      <c r="C401" s="144"/>
      <c r="D401" s="144"/>
      <c r="E401" s="144"/>
      <c r="F401" s="143"/>
      <c r="G401" s="119"/>
    </row>
    <row r="402" spans="1:7" s="71" customFormat="1" ht="9" customHeight="1" x14ac:dyDescent="0.25">
      <c r="A402" s="142"/>
      <c r="B402" s="143"/>
      <c r="C402" s="144"/>
      <c r="D402" s="144"/>
      <c r="E402" s="144"/>
      <c r="F402" s="143"/>
      <c r="G402" s="119"/>
    </row>
    <row r="403" spans="1:7" s="71" customFormat="1" x14ac:dyDescent="0.25">
      <c r="A403" s="340" t="s">
        <v>99</v>
      </c>
      <c r="B403" s="340"/>
      <c r="C403" s="340"/>
      <c r="D403" s="340"/>
      <c r="E403" s="340"/>
      <c r="F403" s="340"/>
      <c r="G403" s="119"/>
    </row>
    <row r="404" spans="1:7" s="71" customFormat="1" x14ac:dyDescent="0.25">
      <c r="A404" s="340" t="s">
        <v>100</v>
      </c>
      <c r="B404" s="340"/>
      <c r="C404" s="340"/>
      <c r="D404" s="340"/>
      <c r="E404" s="340"/>
      <c r="F404" s="340"/>
      <c r="G404" s="119"/>
    </row>
    <row r="405" spans="1:7" s="71" customFormat="1" x14ac:dyDescent="0.25">
      <c r="A405" s="340" t="s">
        <v>101</v>
      </c>
      <c r="B405" s="340"/>
      <c r="C405" s="340"/>
      <c r="D405" s="340"/>
      <c r="E405" s="340"/>
      <c r="F405" s="340"/>
      <c r="G405" s="119"/>
    </row>
    <row r="406" spans="1:7" s="71" customFormat="1" x14ac:dyDescent="0.25">
      <c r="A406" s="340" t="s">
        <v>102</v>
      </c>
      <c r="B406" s="340"/>
      <c r="C406" s="340"/>
      <c r="D406" s="340"/>
      <c r="E406" s="340"/>
      <c r="F406" s="340"/>
      <c r="G406" s="119"/>
    </row>
    <row r="407" spans="1:7" s="71" customFormat="1" x14ac:dyDescent="0.25">
      <c r="A407" s="340" t="s">
        <v>57</v>
      </c>
      <c r="B407" s="340"/>
      <c r="C407" s="340"/>
      <c r="D407" s="340"/>
      <c r="E407" s="340"/>
      <c r="F407" s="340"/>
      <c r="G407" s="119"/>
    </row>
    <row r="408" spans="1:7" s="69" customFormat="1" ht="14.25" x14ac:dyDescent="0.2">
      <c r="A408" s="340" t="s">
        <v>252</v>
      </c>
      <c r="B408" s="340"/>
      <c r="C408" s="340"/>
      <c r="D408" s="340"/>
      <c r="E408" s="340"/>
      <c r="F408" s="340"/>
      <c r="G408" s="145"/>
    </row>
    <row r="409" spans="1:7" s="69" customFormat="1" ht="14.25" x14ac:dyDescent="0.2">
      <c r="A409" s="340" t="s">
        <v>109</v>
      </c>
      <c r="B409" s="340"/>
      <c r="C409" s="340"/>
      <c r="D409" s="340"/>
      <c r="E409" s="340"/>
      <c r="F409" s="340"/>
      <c r="G409" s="145"/>
    </row>
    <row r="410" spans="1:7" s="71" customFormat="1" ht="24" customHeight="1" x14ac:dyDescent="0.25">
      <c r="A410" s="70"/>
      <c r="B410" s="70"/>
      <c r="C410" s="117"/>
      <c r="D410" s="117"/>
      <c r="E410" s="117"/>
      <c r="F410" s="70"/>
      <c r="G410" s="119"/>
    </row>
    <row r="411" spans="1:7" s="71" customFormat="1" ht="24" customHeight="1" x14ac:dyDescent="0.25">
      <c r="A411" s="70"/>
      <c r="B411" s="70"/>
      <c r="C411" s="117"/>
      <c r="D411" s="117"/>
      <c r="E411" s="117"/>
      <c r="F411" s="70"/>
      <c r="G411" s="119"/>
    </row>
    <row r="412" spans="1:7" s="71" customFormat="1" ht="24" customHeight="1" x14ac:dyDescent="0.25">
      <c r="A412" s="70"/>
      <c r="B412" s="70"/>
      <c r="C412" s="117"/>
      <c r="D412" s="117"/>
      <c r="E412" s="117"/>
      <c r="F412" s="70"/>
      <c r="G412" s="119"/>
    </row>
    <row r="413" spans="1:7" s="71" customFormat="1" ht="24" customHeight="1" x14ac:dyDescent="0.25">
      <c r="A413" s="70"/>
      <c r="B413" s="70"/>
      <c r="C413" s="117"/>
      <c r="D413" s="117"/>
      <c r="E413" s="117"/>
      <c r="F413" s="70"/>
      <c r="G413" s="119"/>
    </row>
    <row r="414" spans="1:7" s="69" customFormat="1" x14ac:dyDescent="0.2">
      <c r="A414" s="51"/>
      <c r="B414" s="102"/>
      <c r="C414" s="103"/>
      <c r="D414" s="104"/>
      <c r="E414" s="76"/>
      <c r="F414" s="105"/>
      <c r="G414" s="91"/>
    </row>
    <row r="415" spans="1:7" s="57" customFormat="1" x14ac:dyDescent="0.2">
      <c r="A415" s="72" t="s">
        <v>32</v>
      </c>
      <c r="B415" s="78" t="s">
        <v>247</v>
      </c>
      <c r="C415" s="62" t="s">
        <v>4</v>
      </c>
      <c r="D415" s="12">
        <v>52</v>
      </c>
      <c r="E415" s="1"/>
      <c r="F415" s="81" t="str">
        <f t="shared" ref="F415" si="116">IF(OR(OR(E415=0,E415=""),OR(D415=0,D415="")),"",D415*E415)</f>
        <v/>
      </c>
      <c r="G415" s="106"/>
    </row>
    <row r="416" spans="1:7" s="14" customFormat="1" ht="114" x14ac:dyDescent="0.2">
      <c r="A416" s="82"/>
      <c r="B416" s="135" t="s">
        <v>446</v>
      </c>
      <c r="C416" s="12"/>
      <c r="D416" s="12"/>
      <c r="E416" s="7"/>
      <c r="F416" s="13"/>
      <c r="G416" s="65"/>
    </row>
    <row r="417" spans="1:9" s="69" customFormat="1" x14ac:dyDescent="0.2">
      <c r="A417" s="51"/>
      <c r="B417" s="102"/>
      <c r="C417" s="103"/>
      <c r="D417" s="104"/>
      <c r="E417" s="30"/>
      <c r="F417" s="105"/>
      <c r="G417" s="91"/>
    </row>
    <row r="418" spans="1:9" s="57" customFormat="1" x14ac:dyDescent="0.2">
      <c r="A418" s="72" t="s">
        <v>33</v>
      </c>
      <c r="B418" s="78" t="s">
        <v>246</v>
      </c>
      <c r="C418" s="62" t="s">
        <v>5</v>
      </c>
      <c r="D418" s="12">
        <v>1.3</v>
      </c>
      <c r="E418" s="1"/>
      <c r="F418" s="81" t="str">
        <f t="shared" ref="F418" si="117">IF(OR(OR(E418=0,E418=""),OR(D418=0,D418="")),"",D418*E418)</f>
        <v/>
      </c>
      <c r="G418" s="106"/>
    </row>
    <row r="419" spans="1:9" s="14" customFormat="1" ht="185.25" x14ac:dyDescent="0.2">
      <c r="A419" s="82"/>
      <c r="B419" s="135" t="s">
        <v>447</v>
      </c>
      <c r="C419" s="12"/>
      <c r="D419" s="12"/>
      <c r="E419" s="7"/>
      <c r="F419" s="13"/>
      <c r="G419" s="65"/>
    </row>
    <row r="420" spans="1:9" s="69" customFormat="1" x14ac:dyDescent="0.2">
      <c r="A420" s="51"/>
      <c r="B420" s="102"/>
      <c r="C420" s="103"/>
      <c r="D420" s="104"/>
      <c r="E420" s="30"/>
      <c r="F420" s="105"/>
      <c r="G420" s="91"/>
    </row>
    <row r="421" spans="1:9" s="57" customFormat="1" x14ac:dyDescent="0.2">
      <c r="A421" s="72" t="s">
        <v>34</v>
      </c>
      <c r="B421" s="78" t="s">
        <v>282</v>
      </c>
      <c r="C421" s="62" t="s">
        <v>5</v>
      </c>
      <c r="D421" s="12">
        <v>2</v>
      </c>
      <c r="E421" s="1"/>
      <c r="F421" s="81" t="str">
        <f t="shared" ref="F421" si="118">IF(OR(OR(E421=0,E421=""),OR(D421=0,D421="")),"",D421*E421)</f>
        <v/>
      </c>
      <c r="G421" s="106"/>
    </row>
    <row r="422" spans="1:9" s="14" customFormat="1" ht="185.25" customHeight="1" x14ac:dyDescent="0.2">
      <c r="A422" s="82"/>
      <c r="B422" s="135" t="s">
        <v>392</v>
      </c>
      <c r="C422" s="12"/>
      <c r="D422" s="12"/>
      <c r="E422" s="7"/>
      <c r="F422" s="13"/>
      <c r="G422" s="65"/>
    </row>
    <row r="423" spans="1:9" s="14" customFormat="1" ht="18" customHeight="1" x14ac:dyDescent="0.2">
      <c r="A423" s="82" t="s">
        <v>8</v>
      </c>
      <c r="B423" s="135"/>
      <c r="C423" s="62"/>
      <c r="D423" s="12"/>
      <c r="E423" s="1"/>
      <c r="F423" s="81" t="str">
        <f t="shared" ref="F423" si="119">IF(OR(OR(E423=0,E423=""),OR(D423=0,D423="")),"",D423*E423)</f>
        <v/>
      </c>
      <c r="G423" s="65"/>
    </row>
    <row r="424" spans="1:9" s="57" customFormat="1" x14ac:dyDescent="0.2">
      <c r="A424" s="72" t="s">
        <v>27</v>
      </c>
      <c r="B424" s="78" t="s">
        <v>249</v>
      </c>
      <c r="C424" s="62"/>
      <c r="D424" s="12"/>
      <c r="E424" s="1"/>
      <c r="F424" s="81"/>
      <c r="G424" s="106"/>
      <c r="H424" s="72"/>
      <c r="I424" s="72"/>
    </row>
    <row r="425" spans="1:9" s="14" customFormat="1" ht="115.5" customHeight="1" x14ac:dyDescent="0.2">
      <c r="A425" s="82"/>
      <c r="B425" s="135" t="s">
        <v>290</v>
      </c>
      <c r="C425" s="62"/>
      <c r="D425" s="12"/>
      <c r="E425" s="1"/>
      <c r="F425" s="81"/>
      <c r="G425" s="65"/>
    </row>
    <row r="426" spans="1:9" s="14" customFormat="1" ht="136.5" customHeight="1" x14ac:dyDescent="0.2">
      <c r="A426" s="82" t="s">
        <v>8</v>
      </c>
      <c r="B426" s="135" t="s">
        <v>291</v>
      </c>
      <c r="C426" s="62"/>
      <c r="D426" s="12"/>
      <c r="E426" s="1"/>
      <c r="F426" s="81" t="str">
        <f t="shared" ref="F426:F427" si="120">IF(OR(OR(E426=0,E426=""),OR(D426=0,D426="")),"",D426*E426)</f>
        <v/>
      </c>
      <c r="G426" s="65"/>
    </row>
    <row r="427" spans="1:9" s="66" customFormat="1" ht="30" customHeight="1" x14ac:dyDescent="0.2">
      <c r="A427" s="97" t="s">
        <v>90</v>
      </c>
      <c r="B427" s="98" t="s">
        <v>439</v>
      </c>
      <c r="C427" s="84" t="s">
        <v>4</v>
      </c>
      <c r="D427" s="63">
        <v>350</v>
      </c>
      <c r="E427" s="1"/>
      <c r="F427" s="81" t="str">
        <f t="shared" si="120"/>
        <v/>
      </c>
      <c r="G427" s="65"/>
    </row>
    <row r="428" spans="1:9" s="66" customFormat="1" ht="42.75" x14ac:dyDescent="0.2">
      <c r="A428" s="97" t="s">
        <v>91</v>
      </c>
      <c r="B428" s="98" t="s">
        <v>440</v>
      </c>
      <c r="C428" s="84" t="s">
        <v>4</v>
      </c>
      <c r="D428" s="63">
        <v>500</v>
      </c>
      <c r="E428" s="1"/>
      <c r="F428" s="81" t="str">
        <f t="shared" ref="F428" si="121">IF(OR(OR(E428=0,E428=""),OR(D428=0,D428="")),"",D428*E428)</f>
        <v/>
      </c>
      <c r="G428" s="65"/>
    </row>
    <row r="429" spans="1:9" s="14" customFormat="1" ht="16.5" customHeight="1" x14ac:dyDescent="0.2">
      <c r="A429" s="82"/>
      <c r="B429" s="135"/>
      <c r="C429" s="62"/>
      <c r="D429" s="12"/>
      <c r="E429" s="1"/>
      <c r="F429" s="81"/>
      <c r="G429" s="65"/>
    </row>
    <row r="430" spans="1:9" s="57" customFormat="1" ht="30" x14ac:dyDescent="0.2">
      <c r="A430" s="72" t="s">
        <v>28</v>
      </c>
      <c r="B430" s="78" t="s">
        <v>474</v>
      </c>
      <c r="C430" s="62"/>
      <c r="D430" s="12"/>
      <c r="E430" s="1"/>
      <c r="F430" s="81"/>
      <c r="G430" s="106"/>
      <c r="H430" s="72"/>
      <c r="I430" s="72"/>
    </row>
    <row r="431" spans="1:9" s="14" customFormat="1" ht="261.75" customHeight="1" x14ac:dyDescent="0.2">
      <c r="A431" s="82"/>
      <c r="B431" s="135" t="s">
        <v>292</v>
      </c>
      <c r="C431" s="62"/>
      <c r="D431" s="12"/>
      <c r="E431" s="1"/>
      <c r="F431" s="81"/>
      <c r="G431" s="65"/>
    </row>
    <row r="432" spans="1:9" s="57" customFormat="1" ht="16.149999999999999" customHeight="1" x14ac:dyDescent="0.2">
      <c r="A432" s="101" t="s">
        <v>88</v>
      </c>
      <c r="B432" s="68" t="s">
        <v>250</v>
      </c>
      <c r="C432" s="62" t="s">
        <v>4</v>
      </c>
      <c r="D432" s="12">
        <v>320</v>
      </c>
      <c r="E432" s="1"/>
      <c r="F432" s="81" t="str">
        <f t="shared" ref="F432" si="122">IF(OR(OR(E432=0,E432=""),OR(D432=0,D432="")),"",D432*E432)</f>
        <v/>
      </c>
      <c r="G432" s="106"/>
    </row>
    <row r="433" spans="1:7" s="57" customFormat="1" ht="31.15" customHeight="1" x14ac:dyDescent="0.2">
      <c r="A433" s="101" t="s">
        <v>89</v>
      </c>
      <c r="B433" s="68" t="s">
        <v>251</v>
      </c>
      <c r="C433" s="62" t="s">
        <v>4</v>
      </c>
      <c r="D433" s="12">
        <v>295</v>
      </c>
      <c r="E433" s="1"/>
      <c r="F433" s="81" t="str">
        <f t="shared" ref="F433:F434" si="123">IF(OR(OR(E433=0,E433=""),OR(D433=0,D433="")),"",D433*E433)</f>
        <v/>
      </c>
      <c r="G433" s="106"/>
    </row>
    <row r="434" spans="1:7" s="57" customFormat="1" ht="14.25" x14ac:dyDescent="0.2">
      <c r="A434" s="101" t="s">
        <v>104</v>
      </c>
      <c r="B434" s="68" t="s">
        <v>293</v>
      </c>
      <c r="C434" s="62" t="s">
        <v>4</v>
      </c>
      <c r="D434" s="12">
        <v>25</v>
      </c>
      <c r="E434" s="1"/>
      <c r="F434" s="81" t="str">
        <f t="shared" si="123"/>
        <v/>
      </c>
      <c r="G434" s="106"/>
    </row>
    <row r="435" spans="1:7" s="57" customFormat="1" ht="14.25" x14ac:dyDescent="0.2">
      <c r="A435" s="72"/>
      <c r="B435" s="68"/>
      <c r="C435" s="79"/>
      <c r="D435" s="80"/>
      <c r="E435" s="3"/>
      <c r="F435" s="146"/>
      <c r="G435" s="106"/>
    </row>
    <row r="436" spans="1:7" s="57" customFormat="1" x14ac:dyDescent="0.2">
      <c r="A436" s="72" t="s">
        <v>35</v>
      </c>
      <c r="B436" s="78" t="s">
        <v>103</v>
      </c>
      <c r="C436" s="79" t="s">
        <v>9</v>
      </c>
      <c r="D436" s="80">
        <v>18</v>
      </c>
      <c r="E436" s="3"/>
      <c r="F436" s="81" t="str">
        <f t="shared" ref="F436" si="124">IF(OR(OR(E436=0,E436=""),OR(D436=0,D436="")),"",D436*E436)</f>
        <v/>
      </c>
      <c r="G436" s="106"/>
    </row>
    <row r="437" spans="1:7" s="57" customFormat="1" ht="71.25" x14ac:dyDescent="0.2">
      <c r="A437" s="72"/>
      <c r="B437" s="58" t="s">
        <v>248</v>
      </c>
      <c r="C437" s="79"/>
      <c r="D437" s="80"/>
      <c r="E437" s="3"/>
      <c r="F437" s="146"/>
      <c r="G437" s="106"/>
    </row>
    <row r="438" spans="1:7" s="57" customFormat="1" ht="24.75" customHeight="1" x14ac:dyDescent="0.2">
      <c r="A438" s="72"/>
      <c r="B438" s="68"/>
      <c r="C438" s="79"/>
      <c r="D438" s="80"/>
      <c r="E438" s="3"/>
      <c r="F438" s="146"/>
      <c r="G438" s="106"/>
    </row>
    <row r="439" spans="1:7" s="57" customFormat="1" ht="20.25" customHeight="1" x14ac:dyDescent="0.2">
      <c r="A439" s="72" t="s">
        <v>29</v>
      </c>
      <c r="B439" s="78" t="s">
        <v>665</v>
      </c>
      <c r="C439" s="62" t="s">
        <v>5</v>
      </c>
      <c r="D439" s="12">
        <v>3</v>
      </c>
      <c r="E439" s="1"/>
      <c r="F439" s="81" t="str">
        <f t="shared" ref="F439" si="125">IF(OR(OR(E439=0,E439=""),OR(D439=0,D439="")),"",D439*E439)</f>
        <v/>
      </c>
      <c r="G439" s="106"/>
    </row>
    <row r="440" spans="1:7" s="57" customFormat="1" ht="118.5" customHeight="1" x14ac:dyDescent="0.2">
      <c r="A440" s="82"/>
      <c r="B440" s="135" t="s">
        <v>666</v>
      </c>
      <c r="C440" s="12"/>
      <c r="D440" s="12"/>
      <c r="E440" s="7"/>
      <c r="F440" s="13"/>
      <c r="G440" s="106"/>
    </row>
    <row r="441" spans="1:7" s="57" customFormat="1" ht="15.6" customHeight="1" x14ac:dyDescent="0.2">
      <c r="A441" s="72"/>
      <c r="B441" s="68"/>
      <c r="C441" s="79"/>
      <c r="D441" s="80"/>
      <c r="E441" s="3"/>
      <c r="F441" s="146"/>
      <c r="G441" s="106"/>
    </row>
    <row r="442" spans="1:7" s="57" customFormat="1" ht="30" x14ac:dyDescent="0.2">
      <c r="A442" s="72" t="s">
        <v>30</v>
      </c>
      <c r="B442" s="78" t="s">
        <v>294</v>
      </c>
      <c r="C442" s="147"/>
      <c r="D442" s="147"/>
      <c r="E442" s="3"/>
      <c r="F442" s="146"/>
      <c r="G442" s="106"/>
    </row>
    <row r="443" spans="1:7" s="57" customFormat="1" ht="71.25" x14ac:dyDescent="0.2">
      <c r="A443" s="72"/>
      <c r="B443" s="58" t="s">
        <v>441</v>
      </c>
      <c r="C443" s="147"/>
      <c r="D443" s="147"/>
      <c r="E443" s="3"/>
      <c r="F443" s="146"/>
      <c r="G443" s="106"/>
    </row>
    <row r="444" spans="1:7" s="57" customFormat="1" ht="14.25" x14ac:dyDescent="0.2">
      <c r="A444" s="101" t="s">
        <v>667</v>
      </c>
      <c r="B444" s="58" t="s">
        <v>295</v>
      </c>
      <c r="C444" s="79" t="s">
        <v>5</v>
      </c>
      <c r="D444" s="80">
        <v>0.8</v>
      </c>
      <c r="E444" s="3"/>
      <c r="F444" s="81" t="str">
        <f t="shared" ref="F444" si="126">IF(OR(OR(E444=0,E444=""),OR(D444=0,D444="")),"",D444*E444)</f>
        <v/>
      </c>
      <c r="G444" s="106"/>
    </row>
    <row r="445" spans="1:7" s="57" customFormat="1" ht="14.25" x14ac:dyDescent="0.2">
      <c r="A445" s="101" t="s">
        <v>668</v>
      </c>
      <c r="B445" s="58" t="s">
        <v>296</v>
      </c>
      <c r="C445" s="79" t="s">
        <v>5</v>
      </c>
      <c r="D445" s="80">
        <v>1</v>
      </c>
      <c r="E445" s="3"/>
      <c r="F445" s="81" t="str">
        <f t="shared" ref="F445" si="127">IF(OR(OR(E445=0,E445=""),OR(D445=0,D445="")),"",D445*E445)</f>
        <v/>
      </c>
      <c r="G445" s="106"/>
    </row>
    <row r="446" spans="1:7" s="57" customFormat="1" ht="14.25" x14ac:dyDescent="0.2">
      <c r="A446" s="101" t="s">
        <v>669</v>
      </c>
      <c r="B446" s="58" t="s">
        <v>105</v>
      </c>
      <c r="C446" s="79" t="s">
        <v>5</v>
      </c>
      <c r="D446" s="80">
        <v>0.5</v>
      </c>
      <c r="E446" s="3"/>
      <c r="F446" s="81" t="str">
        <f t="shared" ref="F446" si="128">IF(OR(OR(E446=0,E446=""),OR(D446=0,D446="")),"",D446*E446)</f>
        <v/>
      </c>
      <c r="G446" s="106"/>
    </row>
    <row r="447" spans="1:7" s="57" customFormat="1" ht="14.25" x14ac:dyDescent="0.2">
      <c r="A447" s="101" t="s">
        <v>670</v>
      </c>
      <c r="B447" s="58" t="s">
        <v>297</v>
      </c>
      <c r="C447" s="79" t="s">
        <v>5</v>
      </c>
      <c r="D447" s="80">
        <v>0.5</v>
      </c>
      <c r="E447" s="3"/>
      <c r="F447" s="81" t="str">
        <f t="shared" ref="F447" si="129">IF(OR(OR(E447=0,E447=""),OR(D447=0,D447="")),"",D447*E447)</f>
        <v/>
      </c>
      <c r="G447" s="106"/>
    </row>
    <row r="448" spans="1:7" s="57" customFormat="1" ht="14.25" x14ac:dyDescent="0.2">
      <c r="A448" s="101" t="s">
        <v>671</v>
      </c>
      <c r="B448" s="58" t="s">
        <v>298</v>
      </c>
      <c r="C448" s="79" t="s">
        <v>5</v>
      </c>
      <c r="D448" s="80">
        <v>2.5</v>
      </c>
      <c r="E448" s="3"/>
      <c r="F448" s="81" t="str">
        <f t="shared" ref="F448" si="130">IF(OR(OR(E448=0,E448=""),OR(D448=0,D448="")),"",D448*E448)</f>
        <v/>
      </c>
      <c r="G448" s="106"/>
    </row>
    <row r="449" spans="1:7" s="57" customFormat="1" ht="21.75" customHeight="1" x14ac:dyDescent="0.2">
      <c r="A449" s="101"/>
      <c r="B449" s="58"/>
      <c r="C449" s="79"/>
      <c r="D449" s="80"/>
      <c r="E449" s="3"/>
      <c r="F449" s="146"/>
      <c r="G449" s="106"/>
    </row>
    <row r="450" spans="1:7" s="57" customFormat="1" ht="38.25" customHeight="1" x14ac:dyDescent="0.2">
      <c r="A450" s="72" t="s">
        <v>31</v>
      </c>
      <c r="B450" s="148" t="s">
        <v>308</v>
      </c>
      <c r="C450" s="79" t="s">
        <v>6</v>
      </c>
      <c r="D450" s="80">
        <v>20</v>
      </c>
      <c r="E450" s="3"/>
      <c r="F450" s="81" t="str">
        <f t="shared" ref="F450" si="131">IF(OR(OR(E450=0,E450=""),OR(D450=0,D450="")),"",D450*E450)</f>
        <v/>
      </c>
      <c r="G450" s="106"/>
    </row>
    <row r="451" spans="1:7" s="57" customFormat="1" ht="75" customHeight="1" x14ac:dyDescent="0.2">
      <c r="A451" s="72"/>
      <c r="B451" s="149" t="s">
        <v>448</v>
      </c>
      <c r="C451" s="150"/>
      <c r="D451" s="80"/>
      <c r="E451" s="3"/>
      <c r="F451" s="146"/>
      <c r="G451" s="106"/>
    </row>
    <row r="452" spans="1:7" s="57" customFormat="1" ht="84" customHeight="1" x14ac:dyDescent="0.2">
      <c r="A452" s="72"/>
      <c r="B452" s="149" t="s">
        <v>309</v>
      </c>
      <c r="C452" s="150"/>
      <c r="D452" s="80"/>
      <c r="E452" s="3"/>
      <c r="F452" s="146"/>
      <c r="G452" s="106"/>
    </row>
    <row r="453" spans="1:7" s="57" customFormat="1" ht="43.5" customHeight="1" x14ac:dyDescent="0.2">
      <c r="A453" s="72"/>
      <c r="B453" s="149" t="s">
        <v>303</v>
      </c>
      <c r="C453" s="150"/>
      <c r="D453" s="80"/>
      <c r="E453" s="3"/>
      <c r="F453" s="146"/>
      <c r="G453" s="106"/>
    </row>
    <row r="454" spans="1:7" s="57" customFormat="1" ht="14.25" x14ac:dyDescent="0.2">
      <c r="A454" s="151" t="s">
        <v>302</v>
      </c>
      <c r="B454" s="149"/>
      <c r="C454" s="150"/>
      <c r="D454" s="80"/>
      <c r="E454" s="3"/>
      <c r="F454" s="146"/>
      <c r="G454" s="106"/>
    </row>
    <row r="455" spans="1:7" s="57" customFormat="1" ht="14.25" x14ac:dyDescent="0.2">
      <c r="A455" s="101" t="s">
        <v>113</v>
      </c>
      <c r="B455" s="152" t="s">
        <v>299</v>
      </c>
      <c r="C455" s="150"/>
      <c r="D455" s="80"/>
      <c r="E455" s="3"/>
      <c r="F455" s="146"/>
      <c r="G455" s="106"/>
    </row>
    <row r="456" spans="1:7" s="57" customFormat="1" ht="42.75" x14ac:dyDescent="0.2">
      <c r="A456" s="153"/>
      <c r="B456" s="149" t="s">
        <v>300</v>
      </c>
      <c r="C456" s="150"/>
      <c r="D456" s="80"/>
      <c r="E456" s="3"/>
      <c r="F456" s="146"/>
      <c r="G456" s="106"/>
    </row>
    <row r="457" spans="1:7" s="57" customFormat="1" ht="14.25" x14ac:dyDescent="0.2">
      <c r="A457" s="101" t="s">
        <v>113</v>
      </c>
      <c r="B457" s="152" t="s">
        <v>254</v>
      </c>
      <c r="C457" s="150"/>
      <c r="D457" s="80"/>
      <c r="E457" s="3"/>
      <c r="F457" s="146"/>
      <c r="G457" s="106"/>
    </row>
    <row r="458" spans="1:7" s="57" customFormat="1" ht="65.25" customHeight="1" x14ac:dyDescent="0.2">
      <c r="A458" s="154"/>
      <c r="B458" s="149" t="s">
        <v>301</v>
      </c>
      <c r="C458" s="155"/>
      <c r="D458" s="80"/>
      <c r="E458" s="3"/>
      <c r="F458" s="146"/>
      <c r="G458" s="106"/>
    </row>
    <row r="459" spans="1:7" s="57" customFormat="1" ht="14.25" x14ac:dyDescent="0.2">
      <c r="A459" s="101" t="s">
        <v>113</v>
      </c>
      <c r="B459" s="149" t="s">
        <v>255</v>
      </c>
      <c r="C459" s="155"/>
      <c r="D459" s="80"/>
      <c r="E459" s="3"/>
      <c r="F459" s="146"/>
      <c r="G459" s="106"/>
    </row>
    <row r="460" spans="1:7" s="57" customFormat="1" ht="87" customHeight="1" x14ac:dyDescent="0.2">
      <c r="A460" s="154"/>
      <c r="B460" s="149" t="s">
        <v>449</v>
      </c>
      <c r="C460" s="155"/>
      <c r="D460" s="80"/>
      <c r="E460" s="3"/>
      <c r="F460" s="146"/>
      <c r="G460" s="106"/>
    </row>
    <row r="461" spans="1:7" s="57" customFormat="1" ht="14.25" x14ac:dyDescent="0.2">
      <c r="A461" s="101" t="s">
        <v>113</v>
      </c>
      <c r="B461" s="149" t="s">
        <v>256</v>
      </c>
      <c r="C461" s="155"/>
      <c r="D461" s="80"/>
      <c r="E461" s="3"/>
      <c r="F461" s="146"/>
      <c r="G461" s="106"/>
    </row>
    <row r="462" spans="1:7" s="57" customFormat="1" ht="69" customHeight="1" x14ac:dyDescent="0.2">
      <c r="A462" s="156"/>
      <c r="B462" s="149" t="s">
        <v>450</v>
      </c>
      <c r="C462" s="155"/>
      <c r="D462" s="80"/>
      <c r="E462" s="3"/>
      <c r="F462" s="146"/>
      <c r="G462" s="106"/>
    </row>
    <row r="463" spans="1:7" s="57" customFormat="1" ht="14.25" x14ac:dyDescent="0.2">
      <c r="A463" s="101" t="s">
        <v>113</v>
      </c>
      <c r="B463" s="149" t="s">
        <v>257</v>
      </c>
      <c r="C463" s="155"/>
      <c r="D463" s="80"/>
      <c r="E463" s="3"/>
      <c r="F463" s="146"/>
      <c r="G463" s="106"/>
    </row>
    <row r="464" spans="1:7" s="57" customFormat="1" ht="51" customHeight="1" x14ac:dyDescent="0.2">
      <c r="A464" s="154"/>
      <c r="B464" s="149" t="s">
        <v>451</v>
      </c>
      <c r="C464" s="155"/>
      <c r="D464" s="80"/>
      <c r="E464" s="3"/>
      <c r="F464" s="146"/>
      <c r="G464" s="106"/>
    </row>
    <row r="465" spans="1:7" s="57" customFormat="1" ht="42.75" customHeight="1" x14ac:dyDescent="0.2">
      <c r="A465" s="154"/>
      <c r="B465" s="149"/>
      <c r="C465" s="155"/>
      <c r="D465" s="80"/>
      <c r="E465" s="3"/>
      <c r="F465" s="146"/>
      <c r="G465" s="106"/>
    </row>
    <row r="466" spans="1:7" s="57" customFormat="1" ht="30" x14ac:dyDescent="0.25">
      <c r="A466" s="72" t="s">
        <v>92</v>
      </c>
      <c r="B466" s="157" t="s">
        <v>263</v>
      </c>
      <c r="C466" s="79" t="s">
        <v>6</v>
      </c>
      <c r="D466" s="80">
        <v>30</v>
      </c>
      <c r="E466" s="3"/>
      <c r="F466" s="81" t="str">
        <f t="shared" ref="F466" si="132">IF(OR(OR(E466=0,E466=""),OR(D466=0,D466="")),"",D466*E466)</f>
        <v/>
      </c>
      <c r="G466" s="106"/>
    </row>
    <row r="467" spans="1:7" s="57" customFormat="1" ht="88.5" customHeight="1" x14ac:dyDescent="0.2">
      <c r="A467" s="72"/>
      <c r="B467" s="149" t="s">
        <v>448</v>
      </c>
      <c r="C467" s="150"/>
      <c r="D467" s="80"/>
      <c r="E467" s="3"/>
      <c r="F467" s="146"/>
      <c r="G467" s="106"/>
    </row>
    <row r="468" spans="1:7" s="57" customFormat="1" ht="78" customHeight="1" x14ac:dyDescent="0.2">
      <c r="A468" s="72"/>
      <c r="B468" s="149" t="s">
        <v>310</v>
      </c>
      <c r="C468" s="150"/>
      <c r="D468" s="80"/>
      <c r="E468" s="3"/>
      <c r="F468" s="146"/>
      <c r="G468" s="106"/>
    </row>
    <row r="469" spans="1:7" s="57" customFormat="1" ht="20.25" customHeight="1" x14ac:dyDescent="0.2">
      <c r="A469" s="72"/>
      <c r="B469" s="149" t="s">
        <v>304</v>
      </c>
      <c r="C469" s="150"/>
      <c r="D469" s="80"/>
      <c r="E469" s="3"/>
      <c r="F469" s="146"/>
      <c r="G469" s="106"/>
    </row>
    <row r="470" spans="1:7" s="57" customFormat="1" ht="20.25" customHeight="1" x14ac:dyDescent="0.2">
      <c r="A470" s="151" t="s">
        <v>302</v>
      </c>
      <c r="B470" s="149"/>
      <c r="C470" s="150"/>
      <c r="D470" s="80"/>
      <c r="E470" s="3"/>
      <c r="F470" s="146"/>
      <c r="G470" s="106"/>
    </row>
    <row r="471" spans="1:7" s="57" customFormat="1" ht="21.75" customHeight="1" x14ac:dyDescent="0.2">
      <c r="A471" s="101" t="s">
        <v>113</v>
      </c>
      <c r="B471" s="152" t="s">
        <v>254</v>
      </c>
      <c r="C471" s="158"/>
      <c r="D471" s="80"/>
      <c r="E471" s="3"/>
      <c r="F471" s="146"/>
      <c r="G471" s="106"/>
    </row>
    <row r="472" spans="1:7" s="57" customFormat="1" ht="160.5" customHeight="1" x14ac:dyDescent="0.2">
      <c r="A472" s="159"/>
      <c r="B472" s="149" t="s">
        <v>258</v>
      </c>
      <c r="C472" s="155"/>
      <c r="D472" s="80"/>
      <c r="E472" s="3"/>
      <c r="F472" s="146"/>
      <c r="G472" s="106"/>
    </row>
    <row r="473" spans="1:7" s="57" customFormat="1" ht="20.25" customHeight="1" x14ac:dyDescent="0.2">
      <c r="A473" s="101" t="s">
        <v>113</v>
      </c>
      <c r="B473" s="149" t="s">
        <v>259</v>
      </c>
      <c r="C473" s="155"/>
      <c r="D473" s="80"/>
      <c r="E473" s="3"/>
      <c r="F473" s="146"/>
      <c r="G473" s="106"/>
    </row>
    <row r="474" spans="1:7" s="57" customFormat="1" ht="100.5" customHeight="1" x14ac:dyDescent="0.2">
      <c r="A474" s="159"/>
      <c r="B474" s="149" t="s">
        <v>452</v>
      </c>
      <c r="C474" s="155"/>
      <c r="D474" s="80"/>
      <c r="E474" s="3"/>
      <c r="F474" s="146"/>
      <c r="G474" s="106"/>
    </row>
    <row r="475" spans="1:7" s="57" customFormat="1" ht="28.5" customHeight="1" x14ac:dyDescent="0.2">
      <c r="A475" s="101" t="s">
        <v>113</v>
      </c>
      <c r="B475" s="149" t="s">
        <v>260</v>
      </c>
      <c r="C475" s="155"/>
      <c r="D475" s="80"/>
      <c r="E475" s="3"/>
      <c r="F475" s="146"/>
      <c r="G475" s="106"/>
    </row>
    <row r="476" spans="1:7" s="57" customFormat="1" ht="124.5" customHeight="1" x14ac:dyDescent="0.2">
      <c r="A476" s="159"/>
      <c r="B476" s="149" t="s">
        <v>453</v>
      </c>
      <c r="C476" s="155"/>
      <c r="D476" s="80"/>
      <c r="E476" s="3"/>
      <c r="F476" s="146"/>
      <c r="G476" s="106"/>
    </row>
    <row r="477" spans="1:7" s="57" customFormat="1" ht="24.75" customHeight="1" x14ac:dyDescent="0.2">
      <c r="A477" s="101" t="s">
        <v>113</v>
      </c>
      <c r="B477" s="149" t="s">
        <v>261</v>
      </c>
      <c r="C477" s="155"/>
      <c r="D477" s="80"/>
      <c r="E477" s="3"/>
      <c r="F477" s="146"/>
      <c r="G477" s="106"/>
    </row>
    <row r="478" spans="1:7" s="57" customFormat="1" ht="120" customHeight="1" x14ac:dyDescent="0.2">
      <c r="A478" s="159"/>
      <c r="B478" s="149" t="s">
        <v>305</v>
      </c>
      <c r="C478" s="155"/>
      <c r="D478" s="80"/>
      <c r="E478" s="3"/>
      <c r="F478" s="146"/>
      <c r="G478" s="106"/>
    </row>
    <row r="479" spans="1:7" s="57" customFormat="1" x14ac:dyDescent="0.2">
      <c r="A479" s="101" t="s">
        <v>113</v>
      </c>
      <c r="B479" s="149" t="s">
        <v>262</v>
      </c>
      <c r="C479" s="160"/>
      <c r="D479" s="80"/>
      <c r="E479" s="3"/>
      <c r="F479" s="146"/>
      <c r="G479" s="106"/>
    </row>
    <row r="480" spans="1:7" s="57" customFormat="1" ht="206.25" customHeight="1" x14ac:dyDescent="0.2">
      <c r="A480" s="159"/>
      <c r="B480" s="161" t="s">
        <v>454</v>
      </c>
      <c r="C480" s="160"/>
      <c r="D480" s="80"/>
      <c r="E480" s="3"/>
      <c r="F480" s="146"/>
      <c r="G480" s="106"/>
    </row>
    <row r="481" spans="1:7" s="57" customFormat="1" ht="20.25" customHeight="1" x14ac:dyDescent="0.2">
      <c r="A481" s="101"/>
      <c r="B481" s="58"/>
      <c r="C481" s="79"/>
      <c r="D481" s="80"/>
      <c r="E481" s="3"/>
      <c r="F481" s="146"/>
      <c r="G481" s="106"/>
    </row>
    <row r="482" spans="1:7" s="128" customFormat="1" ht="30" x14ac:dyDescent="0.2">
      <c r="A482" s="72" t="s">
        <v>97</v>
      </c>
      <c r="B482" s="148" t="s">
        <v>455</v>
      </c>
      <c r="C482" s="155"/>
      <c r="D482" s="80"/>
      <c r="E482" s="3"/>
      <c r="F482" s="146"/>
      <c r="G482" s="106"/>
    </row>
    <row r="483" spans="1:7" s="57" customFormat="1" ht="86.25" customHeight="1" x14ac:dyDescent="0.2">
      <c r="A483" s="72"/>
      <c r="B483" s="149" t="s">
        <v>448</v>
      </c>
      <c r="C483" s="150"/>
      <c r="D483" s="80"/>
      <c r="E483" s="3"/>
      <c r="F483" s="146"/>
      <c r="G483" s="106"/>
    </row>
    <row r="484" spans="1:7" s="57" customFormat="1" ht="57.75" customHeight="1" x14ac:dyDescent="0.2">
      <c r="A484" s="72"/>
      <c r="B484" s="149" t="s">
        <v>456</v>
      </c>
      <c r="C484" s="150"/>
      <c r="D484" s="80"/>
      <c r="E484" s="3"/>
      <c r="F484" s="146"/>
      <c r="G484" s="106"/>
    </row>
    <row r="485" spans="1:7" s="57" customFormat="1" ht="14.25" x14ac:dyDescent="0.2">
      <c r="A485" s="151" t="s">
        <v>302</v>
      </c>
      <c r="B485" s="149"/>
      <c r="C485" s="150"/>
      <c r="D485" s="80"/>
      <c r="E485" s="3"/>
      <c r="F485" s="146"/>
      <c r="G485" s="106"/>
    </row>
    <row r="486" spans="1:7" s="128" customFormat="1" ht="14.25" x14ac:dyDescent="0.2">
      <c r="A486" s="101" t="s">
        <v>113</v>
      </c>
      <c r="B486" s="152" t="s">
        <v>307</v>
      </c>
      <c r="C486" s="155"/>
      <c r="D486" s="80"/>
      <c r="E486" s="3"/>
      <c r="F486" s="146"/>
      <c r="G486" s="106"/>
    </row>
    <row r="487" spans="1:7" s="128" customFormat="1" ht="128.25" x14ac:dyDescent="0.2">
      <c r="A487" s="154"/>
      <c r="B487" s="149" t="s">
        <v>407</v>
      </c>
      <c r="C487" s="155"/>
      <c r="D487" s="80"/>
      <c r="E487" s="3"/>
      <c r="F487" s="146"/>
      <c r="G487" s="106"/>
    </row>
    <row r="488" spans="1:7" s="128" customFormat="1" ht="14.25" x14ac:dyDescent="0.2">
      <c r="A488" s="101" t="s">
        <v>113</v>
      </c>
      <c r="B488" s="149" t="s">
        <v>306</v>
      </c>
      <c r="C488" s="155"/>
      <c r="D488" s="80"/>
      <c r="E488" s="3"/>
      <c r="F488" s="146"/>
      <c r="G488" s="106"/>
    </row>
    <row r="489" spans="1:7" s="128" customFormat="1" ht="71.25" customHeight="1" x14ac:dyDescent="0.2">
      <c r="A489" s="154"/>
      <c r="B489" s="149" t="s">
        <v>457</v>
      </c>
      <c r="C489" s="155"/>
      <c r="D489" s="80"/>
      <c r="E489" s="3"/>
      <c r="F489" s="146"/>
      <c r="G489" s="106"/>
    </row>
    <row r="490" spans="1:7" s="128" customFormat="1" ht="14.25" x14ac:dyDescent="0.2">
      <c r="A490" s="101" t="s">
        <v>113</v>
      </c>
      <c r="B490" s="149" t="s">
        <v>458</v>
      </c>
      <c r="C490" s="155"/>
      <c r="D490" s="80"/>
      <c r="E490" s="3"/>
      <c r="F490" s="146"/>
      <c r="G490" s="106"/>
    </row>
    <row r="491" spans="1:7" s="128" customFormat="1" ht="172.5" customHeight="1" x14ac:dyDescent="0.2">
      <c r="A491" s="154"/>
      <c r="B491" s="162" t="s">
        <v>459</v>
      </c>
      <c r="C491" s="155"/>
      <c r="D491" s="80"/>
      <c r="E491" s="3"/>
      <c r="F491" s="146"/>
      <c r="G491" s="106"/>
    </row>
    <row r="492" spans="1:7" s="128" customFormat="1" ht="14.25" x14ac:dyDescent="0.2">
      <c r="A492" s="101" t="s">
        <v>113</v>
      </c>
      <c r="B492" s="162" t="s">
        <v>460</v>
      </c>
      <c r="C492" s="155"/>
      <c r="D492" s="80"/>
      <c r="E492" s="3"/>
      <c r="F492" s="146"/>
      <c r="G492" s="106"/>
    </row>
    <row r="493" spans="1:7" s="128" customFormat="1" ht="171" x14ac:dyDescent="0.2">
      <c r="A493" s="154"/>
      <c r="B493" s="162" t="s">
        <v>461</v>
      </c>
      <c r="C493" s="155"/>
      <c r="D493" s="80"/>
      <c r="E493" s="3"/>
      <c r="F493" s="146"/>
      <c r="G493" s="106"/>
    </row>
    <row r="494" spans="1:7" s="128" customFormat="1" ht="44.45" customHeight="1" x14ac:dyDescent="0.2">
      <c r="A494" s="154"/>
      <c r="B494" s="149" t="s">
        <v>462</v>
      </c>
      <c r="C494" s="155"/>
      <c r="D494" s="80"/>
      <c r="E494" s="3"/>
      <c r="F494" s="146"/>
      <c r="G494" s="106"/>
    </row>
    <row r="495" spans="1:7" s="57" customFormat="1" ht="31.15" customHeight="1" x14ac:dyDescent="0.2">
      <c r="A495" s="101" t="s">
        <v>672</v>
      </c>
      <c r="B495" s="149" t="s">
        <v>364</v>
      </c>
      <c r="C495" s="155" t="s">
        <v>4</v>
      </c>
      <c r="D495" s="80">
        <v>270</v>
      </c>
      <c r="E495" s="3"/>
      <c r="F495" s="81" t="str">
        <f t="shared" ref="F495" si="133">IF(OR(OR(E495=0,E495=""),OR(D495=0,D495="")),"",D495*E495)</f>
        <v/>
      </c>
      <c r="G495" s="106"/>
    </row>
    <row r="496" spans="1:7" s="57" customFormat="1" ht="30.6" customHeight="1" x14ac:dyDescent="0.2">
      <c r="A496" s="101" t="s">
        <v>673</v>
      </c>
      <c r="B496" s="149" t="s">
        <v>410</v>
      </c>
      <c r="C496" s="155" t="s">
        <v>4</v>
      </c>
      <c r="D496" s="80">
        <v>150</v>
      </c>
      <c r="E496" s="3"/>
      <c r="F496" s="81" t="str">
        <f t="shared" ref="F496" si="134">IF(OR(OR(E496=0,E496=""),OR(D496=0,D496="")),"",D496*E496)</f>
        <v/>
      </c>
      <c r="G496" s="106"/>
    </row>
    <row r="497" spans="1:7" s="57" customFormat="1" ht="42.75" x14ac:dyDescent="0.2">
      <c r="A497" s="101" t="s">
        <v>674</v>
      </c>
      <c r="B497" s="149" t="s">
        <v>463</v>
      </c>
      <c r="C497" s="155" t="s">
        <v>4</v>
      </c>
      <c r="D497" s="80">
        <v>340</v>
      </c>
      <c r="E497" s="3"/>
      <c r="F497" s="81" t="str">
        <f t="shared" ref="F497" si="135">IF(OR(OR(E497=0,E497=""),OR(D497=0,D497="")),"",D497*E497)</f>
        <v/>
      </c>
      <c r="G497" s="106"/>
    </row>
    <row r="498" spans="1:7" s="57" customFormat="1" ht="21.6" customHeight="1" x14ac:dyDescent="0.2">
      <c r="A498" s="101"/>
      <c r="B498" s="58"/>
      <c r="C498" s="79"/>
      <c r="D498" s="80"/>
      <c r="E498" s="3"/>
      <c r="F498" s="146"/>
      <c r="G498" s="106"/>
    </row>
    <row r="499" spans="1:7" s="57" customFormat="1" ht="45" x14ac:dyDescent="0.2">
      <c r="A499" s="72" t="s">
        <v>94</v>
      </c>
      <c r="B499" s="148" t="s">
        <v>313</v>
      </c>
      <c r="C499" s="79" t="s">
        <v>6</v>
      </c>
      <c r="D499" s="80">
        <v>20</v>
      </c>
      <c r="E499" s="3"/>
      <c r="F499" s="81" t="str">
        <f t="shared" ref="F499" si="136">IF(OR(OR(E499=0,E499=""),OR(D499=0,D499="")),"",D499*E499)</f>
        <v/>
      </c>
      <c r="G499" s="106"/>
    </row>
    <row r="500" spans="1:7" s="57" customFormat="1" ht="70.150000000000006" customHeight="1" x14ac:dyDescent="0.2">
      <c r="A500" s="72"/>
      <c r="B500" s="149" t="s">
        <v>448</v>
      </c>
      <c r="C500" s="150"/>
      <c r="D500" s="80"/>
      <c r="E500" s="3"/>
      <c r="F500" s="146"/>
      <c r="G500" s="106"/>
    </row>
    <row r="501" spans="1:7" s="57" customFormat="1" ht="71.25" x14ac:dyDescent="0.2">
      <c r="A501" s="72"/>
      <c r="B501" s="149" t="s">
        <v>315</v>
      </c>
      <c r="C501" s="150"/>
      <c r="D501" s="80"/>
      <c r="E501" s="3"/>
      <c r="F501" s="146"/>
      <c r="G501" s="106"/>
    </row>
    <row r="502" spans="1:7" s="57" customFormat="1" ht="21.6" customHeight="1" x14ac:dyDescent="0.2">
      <c r="A502" s="72"/>
      <c r="B502" s="149" t="s">
        <v>314</v>
      </c>
      <c r="C502" s="150"/>
      <c r="D502" s="80"/>
      <c r="E502" s="3"/>
      <c r="F502" s="146"/>
      <c r="G502" s="106"/>
    </row>
    <row r="503" spans="1:7" s="57" customFormat="1" ht="15.6" customHeight="1" x14ac:dyDescent="0.2">
      <c r="A503" s="151" t="s">
        <v>302</v>
      </c>
      <c r="B503" s="149"/>
      <c r="C503" s="150"/>
      <c r="D503" s="80"/>
      <c r="E503" s="3"/>
      <c r="F503" s="146"/>
      <c r="G503" s="106"/>
    </row>
    <row r="504" spans="1:7" s="57" customFormat="1" ht="14.25" x14ac:dyDescent="0.2">
      <c r="A504" s="101" t="s">
        <v>113</v>
      </c>
      <c r="B504" s="152" t="s">
        <v>266</v>
      </c>
      <c r="C504" s="150"/>
      <c r="D504" s="80"/>
      <c r="E504" s="3"/>
      <c r="F504" s="146"/>
      <c r="G504" s="106"/>
    </row>
    <row r="505" spans="1:7" s="57" customFormat="1" ht="99.75" x14ac:dyDescent="0.2">
      <c r="A505" s="163"/>
      <c r="B505" s="149" t="s">
        <v>316</v>
      </c>
      <c r="C505" s="150"/>
      <c r="D505" s="80"/>
      <c r="E505" s="3"/>
      <c r="F505" s="146"/>
      <c r="G505" s="106"/>
    </row>
    <row r="506" spans="1:7" s="57" customFormat="1" ht="14.25" x14ac:dyDescent="0.2">
      <c r="A506" s="101" t="s">
        <v>113</v>
      </c>
      <c r="B506" s="152" t="s">
        <v>267</v>
      </c>
      <c r="C506" s="155"/>
      <c r="D506" s="80"/>
      <c r="E506" s="3"/>
      <c r="F506" s="146"/>
      <c r="G506" s="106"/>
    </row>
    <row r="507" spans="1:7" s="57" customFormat="1" ht="132.75" x14ac:dyDescent="0.2">
      <c r="A507" s="152"/>
      <c r="B507" s="149" t="s">
        <v>464</v>
      </c>
      <c r="C507" s="155"/>
      <c r="D507" s="80"/>
      <c r="E507" s="3"/>
      <c r="F507" s="146"/>
      <c r="G507" s="106"/>
    </row>
    <row r="508" spans="1:7" s="57" customFormat="1" ht="14.25" x14ac:dyDescent="0.2">
      <c r="A508" s="101" t="s">
        <v>113</v>
      </c>
      <c r="B508" s="149" t="s">
        <v>262</v>
      </c>
      <c r="C508" s="155"/>
      <c r="D508" s="80"/>
      <c r="E508" s="3"/>
      <c r="F508" s="146"/>
      <c r="G508" s="106"/>
    </row>
    <row r="509" spans="1:7" s="57" customFormat="1" ht="138" customHeight="1" x14ac:dyDescent="0.2">
      <c r="A509" s="152"/>
      <c r="B509" s="149" t="s">
        <v>465</v>
      </c>
      <c r="C509" s="155"/>
      <c r="D509" s="80"/>
      <c r="E509" s="3"/>
      <c r="F509" s="146"/>
      <c r="G509" s="106"/>
    </row>
    <row r="510" spans="1:7" s="57" customFormat="1" ht="14.25" x14ac:dyDescent="0.2">
      <c r="A510" s="101"/>
      <c r="B510" s="58"/>
      <c r="C510" s="79"/>
      <c r="D510" s="80"/>
      <c r="E510" s="3"/>
      <c r="F510" s="146"/>
      <c r="G510" s="106"/>
    </row>
    <row r="511" spans="1:7" s="66" customFormat="1" x14ac:dyDescent="0.2">
      <c r="A511" s="94" t="s">
        <v>136</v>
      </c>
      <c r="B511" s="95" t="s">
        <v>405</v>
      </c>
      <c r="C511" s="12" t="s">
        <v>4</v>
      </c>
      <c r="D511" s="63">
        <v>12.5</v>
      </c>
      <c r="E511" s="1"/>
      <c r="F511" s="81" t="str">
        <f t="shared" ref="F511" si="137">IF(OR(OR(E511=0,E511=""),OR(D511=0,D511="")),"",D511*E511)</f>
        <v/>
      </c>
      <c r="G511" s="65"/>
    </row>
    <row r="512" spans="1:7" s="66" customFormat="1" ht="114" x14ac:dyDescent="0.2">
      <c r="A512" s="94"/>
      <c r="B512" s="96" t="s">
        <v>406</v>
      </c>
      <c r="C512" s="12"/>
      <c r="D512" s="63"/>
      <c r="E512" s="1"/>
      <c r="F512" s="64"/>
      <c r="G512" s="65"/>
    </row>
    <row r="513" spans="1:7" s="57" customFormat="1" ht="19.149999999999999" customHeight="1" x14ac:dyDescent="0.2">
      <c r="A513" s="101"/>
      <c r="B513" s="58"/>
      <c r="C513" s="79"/>
      <c r="D513" s="80"/>
      <c r="E513" s="3"/>
      <c r="F513" s="146"/>
      <c r="G513" s="106"/>
    </row>
    <row r="514" spans="1:7" s="66" customFormat="1" x14ac:dyDescent="0.2">
      <c r="A514" s="94" t="s">
        <v>141</v>
      </c>
      <c r="B514" s="95" t="s">
        <v>268</v>
      </c>
      <c r="C514" s="12"/>
      <c r="D514" s="63"/>
      <c r="E514" s="1"/>
      <c r="F514" s="64"/>
      <c r="G514" s="65"/>
    </row>
    <row r="515" spans="1:7" s="66" customFormat="1" ht="85.5" x14ac:dyDescent="0.2">
      <c r="A515" s="94"/>
      <c r="B515" s="96" t="s">
        <v>543</v>
      </c>
      <c r="C515" s="12"/>
      <c r="D515" s="63"/>
      <c r="E515" s="1"/>
      <c r="F515" s="64"/>
      <c r="G515" s="65"/>
    </row>
    <row r="516" spans="1:7" s="66" customFormat="1" ht="16.149999999999999" customHeight="1" x14ac:dyDescent="0.2">
      <c r="A516" s="97" t="s">
        <v>434</v>
      </c>
      <c r="B516" s="96" t="s">
        <v>269</v>
      </c>
      <c r="C516" s="12" t="s">
        <v>4</v>
      </c>
      <c r="D516" s="63">
        <v>11</v>
      </c>
      <c r="E516" s="1"/>
      <c r="F516" s="81" t="str">
        <f t="shared" ref="F516" si="138">IF(OR(OR(E516=0,E516=""),OR(D516=0,D516="")),"",D516*E516)</f>
        <v/>
      </c>
      <c r="G516" s="65"/>
    </row>
    <row r="517" spans="1:7" s="66" customFormat="1" ht="16.149999999999999" customHeight="1" x14ac:dyDescent="0.2">
      <c r="A517" s="97" t="s">
        <v>435</v>
      </c>
      <c r="B517" s="96" t="s">
        <v>318</v>
      </c>
      <c r="C517" s="12" t="s">
        <v>4</v>
      </c>
      <c r="D517" s="63">
        <v>11</v>
      </c>
      <c r="E517" s="1"/>
      <c r="F517" s="81" t="str">
        <f t="shared" ref="F517" si="139">IF(OR(OR(E517=0,E517=""),OR(D517=0,D517="")),"",D517*E517)</f>
        <v/>
      </c>
      <c r="G517" s="65"/>
    </row>
    <row r="518" spans="1:7" s="57" customFormat="1" ht="14.25" x14ac:dyDescent="0.2">
      <c r="A518" s="101"/>
      <c r="B518" s="58"/>
      <c r="C518" s="79"/>
      <c r="D518" s="80"/>
      <c r="E518" s="3"/>
      <c r="F518" s="146"/>
      <c r="G518" s="106"/>
    </row>
    <row r="519" spans="1:7" s="66" customFormat="1" x14ac:dyDescent="0.2">
      <c r="A519" s="94" t="s">
        <v>142</v>
      </c>
      <c r="B519" s="95" t="s">
        <v>270</v>
      </c>
      <c r="C519" s="12"/>
      <c r="D519" s="63"/>
      <c r="E519" s="1"/>
      <c r="F519" s="64"/>
      <c r="G519" s="65"/>
    </row>
    <row r="520" spans="1:7" s="66" customFormat="1" ht="29.45" customHeight="1" x14ac:dyDescent="0.2">
      <c r="A520" s="94"/>
      <c r="B520" s="96" t="s">
        <v>317</v>
      </c>
      <c r="C520" s="12"/>
      <c r="D520" s="63"/>
      <c r="E520" s="1"/>
      <c r="F520" s="64"/>
      <c r="G520" s="65"/>
    </row>
    <row r="521" spans="1:7" s="66" customFormat="1" x14ac:dyDescent="0.2">
      <c r="A521" s="97" t="s">
        <v>675</v>
      </c>
      <c r="B521" s="96" t="s">
        <v>269</v>
      </c>
      <c r="C521" s="12" t="s">
        <v>4</v>
      </c>
      <c r="D521" s="63">
        <v>62</v>
      </c>
      <c r="E521" s="1"/>
      <c r="F521" s="81" t="str">
        <f t="shared" ref="F521" si="140">IF(OR(OR(E521=0,E521=""),OR(D521=0,D521="")),"",D521*E521)</f>
        <v/>
      </c>
      <c r="G521" s="65"/>
    </row>
    <row r="522" spans="1:7" s="66" customFormat="1" x14ac:dyDescent="0.2">
      <c r="A522" s="97" t="s">
        <v>676</v>
      </c>
      <c r="B522" s="96" t="s">
        <v>365</v>
      </c>
      <c r="C522" s="12" t="s">
        <v>4</v>
      </c>
      <c r="D522" s="63">
        <v>62</v>
      </c>
      <c r="E522" s="1"/>
      <c r="F522" s="81" t="str">
        <f t="shared" ref="F522" si="141">IF(OR(OR(E522=0,E522=""),OR(D522=0,D522="")),"",D522*E522)</f>
        <v/>
      </c>
      <c r="G522" s="65"/>
    </row>
    <row r="523" spans="1:7" s="57" customFormat="1" ht="28.5" customHeight="1" x14ac:dyDescent="0.2">
      <c r="A523" s="101"/>
      <c r="B523" s="58"/>
      <c r="C523" s="79"/>
      <c r="D523" s="80"/>
      <c r="E523" s="3"/>
      <c r="F523" s="146"/>
      <c r="G523" s="106"/>
    </row>
    <row r="524" spans="1:7" s="57" customFormat="1" x14ac:dyDescent="0.2">
      <c r="A524" s="72" t="s">
        <v>143</v>
      </c>
      <c r="B524" s="78" t="s">
        <v>106</v>
      </c>
      <c r="C524" s="79" t="s">
        <v>4</v>
      </c>
      <c r="D524" s="80">
        <v>1110</v>
      </c>
      <c r="E524" s="3"/>
      <c r="F524" s="81" t="str">
        <f t="shared" ref="F524" si="142">IF(OR(OR(E524=0,E524=""),OR(D524=0,D524="")),"",D524*E524)</f>
        <v/>
      </c>
      <c r="G524" s="106"/>
    </row>
    <row r="525" spans="1:7" s="57" customFormat="1" ht="113.45" customHeight="1" x14ac:dyDescent="0.2">
      <c r="A525" s="72"/>
      <c r="B525" s="58" t="s">
        <v>253</v>
      </c>
      <c r="C525" s="79"/>
      <c r="D525" s="80"/>
      <c r="E525" s="55"/>
      <c r="F525" s="146"/>
      <c r="G525" s="106"/>
    </row>
    <row r="526" spans="1:7" s="57" customFormat="1" ht="42.75" x14ac:dyDescent="0.2">
      <c r="A526" s="72"/>
      <c r="B526" s="58" t="s">
        <v>319</v>
      </c>
      <c r="C526" s="79"/>
      <c r="D526" s="80"/>
      <c r="E526" s="55"/>
      <c r="F526" s="146"/>
      <c r="G526" s="106"/>
    </row>
    <row r="527" spans="1:7" s="14" customFormat="1" ht="14.25" x14ac:dyDescent="0.2">
      <c r="A527" s="15"/>
      <c r="C527" s="12"/>
      <c r="D527" s="12"/>
      <c r="E527" s="12"/>
      <c r="F527" s="13"/>
      <c r="G527" s="65"/>
    </row>
    <row r="528" spans="1:7" s="14" customFormat="1" x14ac:dyDescent="0.2">
      <c r="A528" s="164" t="s">
        <v>108</v>
      </c>
      <c r="B528" s="165" t="s">
        <v>13</v>
      </c>
      <c r="C528" s="166"/>
      <c r="D528" s="166"/>
      <c r="E528" s="166"/>
      <c r="F528" s="89" t="str">
        <f>IF(SUM(F415:F524)=0,"",SUM(F415:F524))</f>
        <v/>
      </c>
      <c r="G528" s="65"/>
    </row>
    <row r="529" spans="1:7" s="14" customFormat="1" x14ac:dyDescent="0.2">
      <c r="A529" s="10"/>
      <c r="B529" s="8"/>
      <c r="C529" s="12"/>
      <c r="D529" s="12"/>
      <c r="E529" s="12"/>
      <c r="F529" s="13"/>
      <c r="G529" s="65"/>
    </row>
    <row r="530" spans="1:7" s="14" customFormat="1" x14ac:dyDescent="0.2">
      <c r="A530" s="10"/>
      <c r="B530" s="8"/>
      <c r="C530" s="12"/>
      <c r="D530" s="12"/>
      <c r="E530" s="12"/>
      <c r="F530" s="13"/>
      <c r="G530" s="65"/>
    </row>
    <row r="531" spans="1:7" s="14" customFormat="1" x14ac:dyDescent="0.2">
      <c r="A531" s="10" t="s">
        <v>111</v>
      </c>
      <c r="B531" s="140" t="s">
        <v>14</v>
      </c>
      <c r="C531" s="141"/>
      <c r="D531" s="12"/>
      <c r="E531" s="12"/>
      <c r="F531" s="13"/>
      <c r="G531" s="65"/>
    </row>
    <row r="532" spans="1:7" s="14" customFormat="1" x14ac:dyDescent="0.2">
      <c r="A532" s="10"/>
      <c r="B532" s="8"/>
      <c r="C532" s="12"/>
      <c r="D532" s="12"/>
      <c r="E532" s="12"/>
      <c r="F532" s="13"/>
      <c r="G532" s="65"/>
    </row>
    <row r="533" spans="1:7" s="69" customFormat="1" x14ac:dyDescent="0.2">
      <c r="A533" s="341" t="s">
        <v>47</v>
      </c>
      <c r="B533" s="341"/>
      <c r="C533" s="109"/>
      <c r="D533" s="109"/>
      <c r="E533" s="116"/>
      <c r="F533" s="167"/>
      <c r="G533" s="168"/>
    </row>
    <row r="534" spans="1:7" s="14" customFormat="1" ht="28.9" customHeight="1" x14ac:dyDescent="0.2">
      <c r="A534" s="369" t="s">
        <v>130</v>
      </c>
      <c r="B534" s="370"/>
      <c r="C534" s="370"/>
      <c r="D534" s="370"/>
      <c r="E534" s="370"/>
      <c r="F534" s="370"/>
      <c r="G534" s="65"/>
    </row>
    <row r="535" spans="1:7" s="170" customFormat="1" ht="29.45" customHeight="1" x14ac:dyDescent="0.25">
      <c r="A535" s="367" t="s">
        <v>116</v>
      </c>
      <c r="B535" s="367"/>
      <c r="C535" s="367"/>
      <c r="D535" s="367"/>
      <c r="E535" s="367"/>
      <c r="F535" s="367"/>
      <c r="G535" s="169"/>
    </row>
    <row r="536" spans="1:7" s="170" customFormat="1" ht="31.9" hidden="1" customHeight="1" x14ac:dyDescent="0.25">
      <c r="A536" s="368"/>
      <c r="B536" s="368"/>
      <c r="C536" s="368"/>
      <c r="D536" s="368"/>
      <c r="E536" s="368"/>
      <c r="F536" s="368"/>
      <c r="G536" s="169"/>
    </row>
    <row r="537" spans="1:7" s="170" customFormat="1" ht="31.9" customHeight="1" x14ac:dyDescent="0.25">
      <c r="A537" s="342" t="s">
        <v>117</v>
      </c>
      <c r="B537" s="342"/>
      <c r="C537" s="342"/>
      <c r="D537" s="342"/>
      <c r="E537" s="342"/>
      <c r="F537" s="342"/>
      <c r="G537" s="169"/>
    </row>
    <row r="538" spans="1:7" s="170" customFormat="1" ht="31.9" customHeight="1" x14ac:dyDescent="0.25">
      <c r="A538" s="342"/>
      <c r="B538" s="342"/>
      <c r="C538" s="342"/>
      <c r="D538" s="342"/>
      <c r="E538" s="342"/>
      <c r="F538" s="342"/>
      <c r="G538" s="169"/>
    </row>
    <row r="539" spans="1:7" s="170" customFormat="1" ht="6.6" customHeight="1" x14ac:dyDescent="0.25">
      <c r="A539" s="342"/>
      <c r="B539" s="342"/>
      <c r="C539" s="342"/>
      <c r="D539" s="342"/>
      <c r="E539" s="342"/>
      <c r="F539" s="342"/>
      <c r="G539" s="169"/>
    </row>
    <row r="540" spans="1:7" s="14" customFormat="1" x14ac:dyDescent="0.2">
      <c r="A540" s="10"/>
      <c r="C540" s="12"/>
      <c r="D540" s="12"/>
      <c r="E540" s="12"/>
      <c r="F540" s="13"/>
      <c r="G540" s="65"/>
    </row>
    <row r="541" spans="1:7" s="14" customFormat="1" x14ac:dyDescent="0.2">
      <c r="A541" s="10"/>
      <c r="C541" s="12"/>
      <c r="D541" s="12"/>
      <c r="E541" s="12"/>
      <c r="F541" s="13"/>
      <c r="G541" s="65"/>
    </row>
    <row r="542" spans="1:7" s="57" customFormat="1" x14ac:dyDescent="0.2">
      <c r="A542" s="72" t="s">
        <v>32</v>
      </c>
      <c r="B542" s="78" t="s">
        <v>115</v>
      </c>
      <c r="C542" s="12" t="s">
        <v>6</v>
      </c>
      <c r="D542" s="12">
        <v>7</v>
      </c>
      <c r="E542" s="1"/>
      <c r="F542" s="81" t="str">
        <f t="shared" ref="F542" si="143">IF(OR(OR(E542=0,E542=""),OR(D542=0,D542="")),"",D542*E542)</f>
        <v/>
      </c>
      <c r="G542" s="106"/>
    </row>
    <row r="543" spans="1:7" s="14" customFormat="1" ht="157.15" customHeight="1" x14ac:dyDescent="0.2">
      <c r="A543" s="82"/>
      <c r="B543" s="171" t="s">
        <v>322</v>
      </c>
      <c r="C543" s="12"/>
      <c r="D543" s="12"/>
      <c r="E543" s="1"/>
      <c r="F543" s="65"/>
      <c r="G543" s="65"/>
    </row>
    <row r="544" spans="1:7" s="14" customFormat="1" ht="14.25" x14ac:dyDescent="0.2">
      <c r="A544" s="82" t="s">
        <v>8</v>
      </c>
      <c r="C544" s="12"/>
      <c r="D544" s="12"/>
      <c r="E544" s="1"/>
      <c r="F544" s="65" t="str">
        <f t="shared" ref="F544:F547" si="144">IF(OR(OR(E544=0,E544=""),OR(D544=0,D544="")),"",D544*E544)</f>
        <v/>
      </c>
      <c r="G544" s="65"/>
    </row>
    <row r="545" spans="1:7" s="57" customFormat="1" x14ac:dyDescent="0.2">
      <c r="A545" s="72" t="s">
        <v>33</v>
      </c>
      <c r="B545" s="78" t="s">
        <v>320</v>
      </c>
      <c r="C545" s="12" t="s">
        <v>6</v>
      </c>
      <c r="D545" s="12">
        <v>14.2</v>
      </c>
      <c r="E545" s="1"/>
      <c r="F545" s="81" t="str">
        <f t="shared" si="144"/>
        <v/>
      </c>
      <c r="G545" s="106"/>
    </row>
    <row r="546" spans="1:7" s="14" customFormat="1" ht="85.5" x14ac:dyDescent="0.2">
      <c r="A546" s="82"/>
      <c r="B546" s="70" t="s">
        <v>321</v>
      </c>
      <c r="C546" s="12"/>
      <c r="D546" s="12"/>
      <c r="E546" s="63"/>
      <c r="F546" s="65"/>
      <c r="G546" s="65"/>
    </row>
    <row r="547" spans="1:7" s="14" customFormat="1" ht="14.25" x14ac:dyDescent="0.2">
      <c r="A547" s="82" t="s">
        <v>8</v>
      </c>
      <c r="C547" s="12"/>
      <c r="D547" s="12"/>
      <c r="E547" s="12"/>
      <c r="F547" s="65" t="str">
        <f t="shared" si="144"/>
        <v/>
      </c>
      <c r="G547" s="65"/>
    </row>
    <row r="548" spans="1:7" s="14" customFormat="1" x14ac:dyDescent="0.2">
      <c r="A548" s="164" t="s">
        <v>111</v>
      </c>
      <c r="B548" s="165" t="s">
        <v>15</v>
      </c>
      <c r="C548" s="166"/>
      <c r="D548" s="166"/>
      <c r="E548" s="166"/>
      <c r="F548" s="89" t="str">
        <f>IF(SUM(F542:F545)=0,"",SUM(F542:F545))</f>
        <v/>
      </c>
      <c r="G548" s="65"/>
    </row>
    <row r="549" spans="1:7" s="14" customFormat="1" x14ac:dyDescent="0.2">
      <c r="A549" s="10"/>
      <c r="B549" s="8"/>
      <c r="C549" s="12"/>
      <c r="D549" s="12"/>
      <c r="E549" s="12"/>
      <c r="F549" s="13"/>
      <c r="G549" s="65"/>
    </row>
    <row r="550" spans="1:7" s="14" customFormat="1" x14ac:dyDescent="0.2">
      <c r="A550" s="10"/>
      <c r="B550" s="8"/>
      <c r="C550" s="12"/>
      <c r="D550" s="12"/>
      <c r="E550" s="12"/>
      <c r="F550" s="13"/>
      <c r="G550" s="65"/>
    </row>
    <row r="551" spans="1:7" s="14" customFormat="1" x14ac:dyDescent="0.2">
      <c r="A551" s="10"/>
      <c r="B551" s="8"/>
      <c r="C551" s="12"/>
      <c r="D551" s="12"/>
      <c r="E551" s="12"/>
      <c r="F551" s="13"/>
      <c r="G551" s="65"/>
    </row>
    <row r="552" spans="1:7" s="14" customFormat="1" x14ac:dyDescent="0.2">
      <c r="A552" s="10"/>
      <c r="B552" s="8"/>
      <c r="C552" s="12"/>
      <c r="D552" s="12"/>
      <c r="E552" s="12"/>
      <c r="F552" s="13"/>
      <c r="G552" s="65"/>
    </row>
    <row r="553" spans="1:7" s="14" customFormat="1" x14ac:dyDescent="0.2">
      <c r="A553" s="10"/>
      <c r="B553" s="8"/>
      <c r="C553" s="12"/>
      <c r="D553" s="12"/>
      <c r="E553" s="12"/>
      <c r="F553" s="13"/>
      <c r="G553" s="65"/>
    </row>
    <row r="554" spans="1:7" s="14" customFormat="1" x14ac:dyDescent="0.2">
      <c r="A554" s="10"/>
      <c r="B554" s="8"/>
      <c r="C554" s="12"/>
      <c r="D554" s="12"/>
      <c r="E554" s="12"/>
      <c r="F554" s="13"/>
      <c r="G554" s="65"/>
    </row>
    <row r="555" spans="1:7" s="14" customFormat="1" x14ac:dyDescent="0.2">
      <c r="A555" s="10" t="s">
        <v>114</v>
      </c>
      <c r="B555" s="140" t="s">
        <v>16</v>
      </c>
      <c r="C555" s="141"/>
      <c r="D555" s="12"/>
      <c r="E555" s="12"/>
      <c r="F555" s="13"/>
      <c r="G555" s="65"/>
    </row>
    <row r="556" spans="1:7" s="14" customFormat="1" x14ac:dyDescent="0.2">
      <c r="A556" s="10"/>
      <c r="B556" s="140"/>
      <c r="C556" s="141"/>
      <c r="D556" s="12"/>
      <c r="E556" s="12"/>
      <c r="F556" s="13"/>
      <c r="G556" s="65"/>
    </row>
    <row r="557" spans="1:7" s="69" customFormat="1" ht="16.899999999999999" customHeight="1" x14ac:dyDescent="0.2">
      <c r="A557" s="341" t="s">
        <v>47</v>
      </c>
      <c r="B557" s="341"/>
      <c r="C557" s="109"/>
      <c r="D557" s="109"/>
      <c r="E557" s="116"/>
      <c r="F557" s="167"/>
      <c r="G557" s="168"/>
    </row>
    <row r="558" spans="1:7" s="170" customFormat="1" ht="12.75" customHeight="1" x14ac:dyDescent="0.25">
      <c r="A558" s="363" t="s">
        <v>323</v>
      </c>
      <c r="B558" s="363"/>
      <c r="C558" s="363"/>
      <c r="D558" s="363"/>
      <c r="E558" s="363"/>
      <c r="F558" s="363"/>
    </row>
    <row r="559" spans="1:7" s="170" customFormat="1" ht="18" customHeight="1" x14ac:dyDescent="0.25">
      <c r="A559" s="363"/>
      <c r="B559" s="363"/>
      <c r="C559" s="363"/>
      <c r="D559" s="363"/>
      <c r="E559" s="363"/>
      <c r="F559" s="363"/>
    </row>
    <row r="560" spans="1:7" s="170" customFormat="1" ht="14.45" customHeight="1" x14ac:dyDescent="0.25">
      <c r="A560" s="172" t="s">
        <v>110</v>
      </c>
      <c r="B560" s="173"/>
      <c r="C560" s="174"/>
      <c r="D560" s="174"/>
      <c r="E560" s="174"/>
      <c r="F560" s="175"/>
    </row>
    <row r="561" spans="1:7" s="170" customFormat="1" ht="12.75" customHeight="1" x14ac:dyDescent="0.25">
      <c r="A561" s="176" t="s">
        <v>119</v>
      </c>
      <c r="B561" s="173"/>
      <c r="C561" s="174"/>
      <c r="D561" s="174"/>
      <c r="E561" s="174"/>
      <c r="F561" s="175"/>
    </row>
    <row r="562" spans="1:7" s="170" customFormat="1" ht="12.75" customHeight="1" x14ac:dyDescent="0.25">
      <c r="A562" s="172" t="s">
        <v>120</v>
      </c>
      <c r="B562" s="173"/>
      <c r="C562" s="174"/>
      <c r="D562" s="174"/>
      <c r="E562" s="174"/>
      <c r="F562" s="175"/>
    </row>
    <row r="563" spans="1:7" s="170" customFormat="1" ht="12.75" customHeight="1" x14ac:dyDescent="0.25">
      <c r="A563" s="172" t="s">
        <v>121</v>
      </c>
      <c r="B563" s="173"/>
      <c r="C563" s="174"/>
      <c r="D563" s="174"/>
      <c r="E563" s="174"/>
      <c r="F563" s="175"/>
    </row>
    <row r="564" spans="1:7" s="170" customFormat="1" ht="12.75" customHeight="1" x14ac:dyDescent="0.25">
      <c r="A564" s="172" t="s">
        <v>122</v>
      </c>
      <c r="B564" s="173"/>
      <c r="C564" s="174"/>
      <c r="D564" s="174"/>
      <c r="E564" s="174"/>
      <c r="F564" s="175"/>
    </row>
    <row r="565" spans="1:7" s="170" customFormat="1" ht="12.75" customHeight="1" x14ac:dyDescent="0.25">
      <c r="A565" s="363" t="s">
        <v>123</v>
      </c>
      <c r="B565" s="363"/>
      <c r="C565" s="363"/>
      <c r="D565" s="363"/>
      <c r="E565" s="363"/>
      <c r="F565" s="363"/>
    </row>
    <row r="566" spans="1:7" s="170" customFormat="1" ht="13.9" customHeight="1" x14ac:dyDescent="0.25">
      <c r="A566" s="363"/>
      <c r="B566" s="363"/>
      <c r="C566" s="363"/>
      <c r="D566" s="363"/>
      <c r="E566" s="363"/>
      <c r="F566" s="363"/>
    </row>
    <row r="567" spans="1:7" s="69" customFormat="1" x14ac:dyDescent="0.2">
      <c r="A567" s="51"/>
      <c r="B567" s="102"/>
      <c r="C567" s="103"/>
      <c r="D567" s="104"/>
      <c r="E567" s="76"/>
      <c r="F567" s="105"/>
      <c r="G567" s="91"/>
    </row>
    <row r="568" spans="1:7" s="57" customFormat="1" x14ac:dyDescent="0.2">
      <c r="A568" s="72" t="s">
        <v>32</v>
      </c>
      <c r="B568" s="78" t="s">
        <v>324</v>
      </c>
      <c r="C568" s="12" t="s">
        <v>6</v>
      </c>
      <c r="D568" s="12">
        <v>52</v>
      </c>
      <c r="E568" s="1"/>
      <c r="F568" s="81" t="str">
        <f t="shared" ref="F568" si="145">IF(OR(OR(E568=0,E568=""),OR(D568=0,D568="")),"",D568*E568)</f>
        <v/>
      </c>
      <c r="G568" s="106"/>
    </row>
    <row r="569" spans="1:7" s="14" customFormat="1" ht="224.45" customHeight="1" x14ac:dyDescent="0.2">
      <c r="A569" s="82"/>
      <c r="B569" s="68" t="s">
        <v>325</v>
      </c>
      <c r="C569" s="12"/>
      <c r="D569" s="12"/>
      <c r="E569" s="63"/>
      <c r="F569" s="81" t="str">
        <f t="shared" ref="F569" si="146">IF(OR(OR(E569=0,E569=""),OR(D569=0,D569="")),"",D569*E569)</f>
        <v/>
      </c>
      <c r="G569" s="65"/>
    </row>
    <row r="570" spans="1:7" s="14" customFormat="1" ht="14.25" x14ac:dyDescent="0.2">
      <c r="A570" s="82" t="s">
        <v>8</v>
      </c>
      <c r="C570" s="12"/>
      <c r="D570" s="12"/>
      <c r="E570" s="12"/>
      <c r="F570" s="81" t="str">
        <f t="shared" ref="F570" si="147">IF(OR(OR(E570=0,E570=""),OR(D570=0,D570="")),"",D570*E570)</f>
        <v/>
      </c>
      <c r="G570" s="65"/>
    </row>
    <row r="571" spans="1:7" s="14" customFormat="1" x14ac:dyDescent="0.2">
      <c r="A571" s="164" t="s">
        <v>114</v>
      </c>
      <c r="B571" s="165" t="s">
        <v>17</v>
      </c>
      <c r="C571" s="166"/>
      <c r="D571" s="166"/>
      <c r="E571" s="166"/>
      <c r="F571" s="89" t="str">
        <f>IF(SUM(F568:F568)=0,"",SUM(F568:F568))</f>
        <v/>
      </c>
      <c r="G571" s="65"/>
    </row>
    <row r="572" spans="1:7" s="14" customFormat="1" ht="6.6" customHeight="1" x14ac:dyDescent="0.2">
      <c r="A572" s="10"/>
      <c r="B572" s="8"/>
      <c r="C572" s="12"/>
      <c r="D572" s="12"/>
      <c r="E572" s="12"/>
      <c r="F572" s="13"/>
      <c r="G572" s="65"/>
    </row>
    <row r="573" spans="1:7" s="14" customFormat="1" ht="6.6" customHeight="1" x14ac:dyDescent="0.2">
      <c r="A573" s="10"/>
      <c r="B573" s="8"/>
      <c r="C573" s="12"/>
      <c r="D573" s="12"/>
      <c r="E573" s="12"/>
      <c r="F573" s="13"/>
      <c r="G573" s="65"/>
    </row>
    <row r="574" spans="1:7" s="14" customFormat="1" x14ac:dyDescent="0.2">
      <c r="A574" s="10"/>
      <c r="B574" s="8"/>
      <c r="C574" s="12"/>
      <c r="D574" s="12"/>
      <c r="E574" s="12"/>
      <c r="F574" s="13"/>
      <c r="G574" s="65"/>
    </row>
    <row r="575" spans="1:7" s="14" customFormat="1" x14ac:dyDescent="0.2">
      <c r="A575" s="10"/>
      <c r="B575" s="8"/>
      <c r="C575" s="12"/>
      <c r="D575" s="12"/>
      <c r="E575" s="12"/>
      <c r="F575" s="13"/>
      <c r="G575" s="65"/>
    </row>
    <row r="576" spans="1:7" s="14" customFormat="1" x14ac:dyDescent="0.2">
      <c r="A576" s="10"/>
      <c r="B576" s="8"/>
      <c r="C576" s="12"/>
      <c r="D576" s="12"/>
      <c r="E576" s="12"/>
      <c r="F576" s="13"/>
      <c r="G576" s="65"/>
    </row>
    <row r="577" spans="1:7" s="14" customFormat="1" x14ac:dyDescent="0.2">
      <c r="A577" s="10"/>
      <c r="B577" s="8"/>
      <c r="C577" s="12"/>
      <c r="D577" s="12"/>
      <c r="E577" s="12"/>
      <c r="F577" s="13"/>
      <c r="G577" s="65"/>
    </row>
    <row r="578" spans="1:7" s="14" customFormat="1" x14ac:dyDescent="0.2">
      <c r="A578" s="10"/>
      <c r="B578" s="8"/>
      <c r="C578" s="12"/>
      <c r="D578" s="12"/>
      <c r="E578" s="12"/>
      <c r="F578" s="13"/>
      <c r="G578" s="65"/>
    </row>
    <row r="579" spans="1:7" s="14" customFormat="1" x14ac:dyDescent="0.2">
      <c r="A579" s="10"/>
      <c r="B579" s="8"/>
      <c r="C579" s="12"/>
      <c r="D579" s="12"/>
      <c r="E579" s="12"/>
      <c r="F579" s="13"/>
      <c r="G579" s="65"/>
    </row>
    <row r="580" spans="1:7" s="14" customFormat="1" x14ac:dyDescent="0.2">
      <c r="A580" s="10"/>
      <c r="B580" s="8"/>
      <c r="C580" s="12"/>
      <c r="D580" s="12"/>
      <c r="E580" s="12"/>
      <c r="F580" s="13"/>
      <c r="G580" s="65"/>
    </row>
    <row r="581" spans="1:7" s="14" customFormat="1" x14ac:dyDescent="0.2">
      <c r="A581" s="10"/>
      <c r="B581" s="8"/>
      <c r="C581" s="12"/>
      <c r="D581" s="12"/>
      <c r="E581" s="12"/>
      <c r="F581" s="13"/>
      <c r="G581" s="65"/>
    </row>
    <row r="582" spans="1:7" s="14" customFormat="1" x14ac:dyDescent="0.2">
      <c r="A582" s="10"/>
      <c r="B582" s="8"/>
      <c r="C582" s="12"/>
      <c r="D582" s="12"/>
      <c r="E582" s="12"/>
      <c r="F582" s="13"/>
      <c r="G582" s="65"/>
    </row>
    <row r="583" spans="1:7" s="14" customFormat="1" x14ac:dyDescent="0.2">
      <c r="A583" s="10"/>
      <c r="B583" s="8"/>
      <c r="C583" s="12"/>
      <c r="D583" s="12"/>
      <c r="E583" s="12"/>
      <c r="F583" s="13"/>
      <c r="G583" s="65"/>
    </row>
    <row r="584" spans="1:7" s="14" customFormat="1" x14ac:dyDescent="0.2">
      <c r="A584" s="10"/>
      <c r="B584" s="8"/>
      <c r="C584" s="12"/>
      <c r="D584" s="12"/>
      <c r="E584" s="12"/>
      <c r="F584" s="13"/>
      <c r="G584" s="65"/>
    </row>
    <row r="585" spans="1:7" s="14" customFormat="1" x14ac:dyDescent="0.2">
      <c r="A585" s="10"/>
      <c r="B585" s="8"/>
      <c r="C585" s="12"/>
      <c r="D585" s="12"/>
      <c r="E585" s="12"/>
      <c r="F585" s="13"/>
      <c r="G585" s="65"/>
    </row>
    <row r="586" spans="1:7" s="14" customFormat="1" x14ac:dyDescent="0.2">
      <c r="A586" s="10"/>
      <c r="B586" s="8"/>
      <c r="C586" s="12"/>
      <c r="D586" s="12"/>
      <c r="E586" s="12"/>
      <c r="F586" s="13"/>
      <c r="G586" s="65"/>
    </row>
    <row r="587" spans="1:7" s="14" customFormat="1" x14ac:dyDescent="0.2">
      <c r="A587" s="10"/>
      <c r="B587" s="8"/>
      <c r="C587" s="12"/>
      <c r="D587" s="12"/>
      <c r="E587" s="12"/>
      <c r="F587" s="13"/>
      <c r="G587" s="65"/>
    </row>
    <row r="588" spans="1:7" s="14" customFormat="1" x14ac:dyDescent="0.2">
      <c r="A588" s="10"/>
      <c r="B588" s="8"/>
      <c r="C588" s="12"/>
      <c r="D588" s="12"/>
      <c r="E588" s="12"/>
      <c r="F588" s="13"/>
      <c r="G588" s="65"/>
    </row>
    <row r="589" spans="1:7" s="14" customFormat="1" x14ac:dyDescent="0.2">
      <c r="A589" s="10"/>
      <c r="B589" s="8"/>
      <c r="C589" s="12"/>
      <c r="D589" s="12"/>
      <c r="E589" s="12"/>
      <c r="F589" s="13"/>
      <c r="G589" s="65"/>
    </row>
    <row r="590" spans="1:7" s="14" customFormat="1" x14ac:dyDescent="0.2">
      <c r="A590" s="10"/>
      <c r="B590" s="8"/>
      <c r="C590" s="12"/>
      <c r="D590" s="12"/>
      <c r="E590" s="12"/>
      <c r="F590" s="13"/>
      <c r="G590" s="65"/>
    </row>
    <row r="591" spans="1:7" s="14" customFormat="1" x14ac:dyDescent="0.2">
      <c r="A591" s="10"/>
      <c r="B591" s="8"/>
      <c r="C591" s="12"/>
      <c r="D591" s="12"/>
      <c r="E591" s="12"/>
      <c r="F591" s="13"/>
      <c r="G591" s="65"/>
    </row>
    <row r="592" spans="1:7" s="14" customFormat="1" x14ac:dyDescent="0.2">
      <c r="A592" s="10"/>
      <c r="B592" s="8"/>
      <c r="C592" s="12"/>
      <c r="D592" s="12"/>
      <c r="E592" s="12"/>
      <c r="F592" s="13"/>
      <c r="G592" s="65"/>
    </row>
    <row r="593" spans="1:7" s="14" customFormat="1" x14ac:dyDescent="0.2">
      <c r="A593" s="10"/>
      <c r="B593" s="8"/>
      <c r="C593" s="12"/>
      <c r="D593" s="12"/>
      <c r="E593" s="12"/>
      <c r="F593" s="13"/>
      <c r="G593" s="65"/>
    </row>
    <row r="594" spans="1:7" s="14" customFormat="1" x14ac:dyDescent="0.2">
      <c r="A594" s="10"/>
      <c r="B594" s="8"/>
      <c r="C594" s="12"/>
      <c r="D594" s="12"/>
      <c r="E594" s="12"/>
      <c r="F594" s="13"/>
      <c r="G594" s="65"/>
    </row>
    <row r="595" spans="1:7" s="14" customFormat="1" x14ac:dyDescent="0.2">
      <c r="A595" s="10"/>
      <c r="B595" s="8"/>
      <c r="C595" s="12"/>
      <c r="D595" s="12"/>
      <c r="E595" s="12"/>
      <c r="F595" s="13"/>
      <c r="G595" s="65"/>
    </row>
    <row r="596" spans="1:7" s="14" customFormat="1" x14ac:dyDescent="0.2">
      <c r="A596" s="10"/>
      <c r="B596" s="8"/>
      <c r="C596" s="12"/>
      <c r="D596" s="12"/>
      <c r="E596" s="12"/>
      <c r="F596" s="13"/>
      <c r="G596" s="65"/>
    </row>
    <row r="597" spans="1:7" s="14" customFormat="1" x14ac:dyDescent="0.2">
      <c r="A597" s="10"/>
      <c r="B597" s="8"/>
      <c r="C597" s="12"/>
      <c r="D597" s="12"/>
      <c r="E597" s="12"/>
      <c r="F597" s="13"/>
      <c r="G597" s="65"/>
    </row>
    <row r="598" spans="1:7" s="14" customFormat="1" x14ac:dyDescent="0.2">
      <c r="A598" s="10"/>
      <c r="B598" s="8"/>
      <c r="C598" s="12"/>
      <c r="D598" s="12"/>
      <c r="E598" s="12"/>
      <c r="F598" s="13"/>
      <c r="G598" s="65"/>
    </row>
    <row r="599" spans="1:7" s="14" customFormat="1" x14ac:dyDescent="0.2">
      <c r="A599" s="10" t="s">
        <v>118</v>
      </c>
      <c r="B599" s="140" t="s">
        <v>338</v>
      </c>
      <c r="C599" s="141"/>
      <c r="D599" s="12"/>
      <c r="E599" s="12"/>
      <c r="F599" s="13"/>
      <c r="G599" s="65"/>
    </row>
    <row r="600" spans="1:7" s="14" customFormat="1" x14ac:dyDescent="0.2">
      <c r="A600" s="10"/>
      <c r="B600" s="140"/>
      <c r="C600" s="141"/>
      <c r="D600" s="12"/>
      <c r="E600" s="12"/>
      <c r="F600" s="13"/>
      <c r="G600" s="65"/>
    </row>
    <row r="601" spans="1:7" s="14" customFormat="1" x14ac:dyDescent="0.2">
      <c r="A601" s="61" t="s">
        <v>326</v>
      </c>
      <c r="B601" s="140"/>
      <c r="C601" s="141"/>
      <c r="D601" s="12"/>
      <c r="E601" s="12"/>
      <c r="F601" s="13"/>
      <c r="G601" s="65"/>
    </row>
    <row r="602" spans="1:7" s="14" customFormat="1" ht="12" customHeight="1" x14ac:dyDescent="0.2">
      <c r="A602" s="10"/>
      <c r="B602" s="140"/>
      <c r="C602" s="141"/>
      <c r="D602" s="12"/>
      <c r="E602" s="12"/>
      <c r="F602" s="13"/>
      <c r="G602" s="65"/>
    </row>
    <row r="603" spans="1:7" s="69" customFormat="1" ht="16.899999999999999" customHeight="1" x14ac:dyDescent="0.2">
      <c r="A603" s="341" t="s">
        <v>47</v>
      </c>
      <c r="B603" s="341"/>
      <c r="C603" s="109"/>
      <c r="D603" s="109"/>
      <c r="E603" s="116"/>
      <c r="F603" s="167"/>
      <c r="G603" s="168"/>
    </row>
    <row r="604" spans="1:7" s="170" customFormat="1" ht="12.75" customHeight="1" x14ac:dyDescent="0.25">
      <c r="A604" s="363" t="s">
        <v>348</v>
      </c>
      <c r="B604" s="363"/>
      <c r="C604" s="363"/>
      <c r="D604" s="363"/>
      <c r="E604" s="363"/>
      <c r="F604" s="363"/>
    </row>
    <row r="605" spans="1:7" s="170" customFormat="1" ht="19.899999999999999" customHeight="1" x14ac:dyDescent="0.25">
      <c r="A605" s="363"/>
      <c r="B605" s="363"/>
      <c r="C605" s="363"/>
      <c r="D605" s="363"/>
      <c r="E605" s="363"/>
      <c r="F605" s="363"/>
    </row>
    <row r="606" spans="1:7" s="170" customFormat="1" ht="14.45" customHeight="1" x14ac:dyDescent="0.25">
      <c r="A606" s="172" t="s">
        <v>110</v>
      </c>
      <c r="B606" s="173"/>
      <c r="C606" s="174"/>
      <c r="D606" s="174"/>
      <c r="E606" s="174"/>
      <c r="F606" s="175"/>
    </row>
    <row r="607" spans="1:7" s="170" customFormat="1" ht="12.75" customHeight="1" x14ac:dyDescent="0.25">
      <c r="A607" s="176" t="s">
        <v>119</v>
      </c>
      <c r="B607" s="173"/>
      <c r="C607" s="174"/>
      <c r="D607" s="174"/>
      <c r="E607" s="174"/>
      <c r="F607" s="175"/>
    </row>
    <row r="608" spans="1:7" s="170" customFormat="1" ht="12.75" customHeight="1" x14ac:dyDescent="0.25">
      <c r="A608" s="172" t="s">
        <v>120</v>
      </c>
      <c r="B608" s="173"/>
      <c r="C608" s="174"/>
      <c r="D608" s="174"/>
      <c r="E608" s="174"/>
      <c r="F608" s="175"/>
    </row>
    <row r="609" spans="1:7" s="170" customFormat="1" ht="12.75" customHeight="1" x14ac:dyDescent="0.25">
      <c r="A609" s="172" t="s">
        <v>121</v>
      </c>
      <c r="B609" s="173"/>
      <c r="C609" s="174"/>
      <c r="D609" s="174"/>
      <c r="E609" s="174"/>
      <c r="F609" s="175"/>
    </row>
    <row r="610" spans="1:7" s="170" customFormat="1" ht="12.75" customHeight="1" x14ac:dyDescent="0.25">
      <c r="A610" s="172" t="s">
        <v>122</v>
      </c>
      <c r="B610" s="173"/>
      <c r="C610" s="174"/>
      <c r="D610" s="174"/>
      <c r="E610" s="174"/>
      <c r="F610" s="175"/>
    </row>
    <row r="611" spans="1:7" s="170" customFormat="1" ht="12.75" customHeight="1" x14ac:dyDescent="0.25">
      <c r="A611" s="363" t="s">
        <v>342</v>
      </c>
      <c r="B611" s="363"/>
      <c r="C611" s="363"/>
      <c r="D611" s="363"/>
      <c r="E611" s="363"/>
      <c r="F611" s="363"/>
    </row>
    <row r="612" spans="1:7" s="170" customFormat="1" ht="13.9" customHeight="1" x14ac:dyDescent="0.25">
      <c r="A612" s="172" t="s">
        <v>124</v>
      </c>
      <c r="B612" s="177"/>
      <c r="C612" s="174"/>
      <c r="D612" s="174"/>
      <c r="E612" s="174"/>
      <c r="F612" s="175"/>
    </row>
    <row r="613" spans="1:7" s="170" customFormat="1" ht="12.75" customHeight="1" x14ac:dyDescent="0.25">
      <c r="A613" s="364" t="s">
        <v>125</v>
      </c>
      <c r="B613" s="364"/>
      <c r="C613" s="364"/>
      <c r="D613" s="364"/>
      <c r="E613" s="364"/>
      <c r="F613" s="364"/>
    </row>
    <row r="614" spans="1:7" s="170" customFormat="1" x14ac:dyDescent="0.25">
      <c r="A614" s="172" t="s">
        <v>126</v>
      </c>
      <c r="B614" s="173"/>
      <c r="C614" s="174"/>
      <c r="D614" s="174"/>
      <c r="E614" s="174"/>
      <c r="F614" s="175"/>
    </row>
    <row r="615" spans="1:7" s="170" customFormat="1" x14ac:dyDescent="0.25">
      <c r="A615" s="364" t="s">
        <v>408</v>
      </c>
      <c r="B615" s="364"/>
      <c r="C615" s="364"/>
      <c r="D615" s="364"/>
      <c r="E615" s="364"/>
      <c r="F615" s="364"/>
    </row>
    <row r="616" spans="1:7" s="170" customFormat="1" ht="19.149999999999999" customHeight="1" x14ac:dyDescent="0.25">
      <c r="A616" s="364" t="s">
        <v>127</v>
      </c>
      <c r="B616" s="364"/>
      <c r="C616" s="364"/>
      <c r="D616" s="364"/>
      <c r="E616" s="364"/>
      <c r="F616" s="364"/>
    </row>
    <row r="617" spans="1:7" s="170" customFormat="1" ht="15.6" customHeight="1" x14ac:dyDescent="0.25">
      <c r="A617" s="365" t="s">
        <v>332</v>
      </c>
      <c r="B617" s="365"/>
      <c r="C617" s="365"/>
      <c r="D617" s="365"/>
      <c r="E617" s="365"/>
      <c r="F617" s="365"/>
      <c r="G617" s="178"/>
    </row>
    <row r="618" spans="1:7" s="170" customFormat="1" x14ac:dyDescent="0.25">
      <c r="A618" s="172" t="s">
        <v>128</v>
      </c>
      <c r="B618" s="179"/>
      <c r="C618" s="180"/>
      <c r="D618" s="174"/>
      <c r="E618" s="174"/>
      <c r="F618" s="175"/>
    </row>
    <row r="619" spans="1:7" s="170" customFormat="1" ht="24.6" customHeight="1" x14ac:dyDescent="0.25">
      <c r="A619" s="172" t="s">
        <v>129</v>
      </c>
      <c r="B619" s="179"/>
      <c r="C619" s="180"/>
      <c r="D619" s="174"/>
      <c r="E619" s="174"/>
      <c r="F619" s="175"/>
    </row>
    <row r="620" spans="1:7" s="14" customFormat="1" ht="27" customHeight="1" x14ac:dyDescent="0.2">
      <c r="A620" s="366" t="s">
        <v>409</v>
      </c>
      <c r="B620" s="366"/>
      <c r="C620" s="366"/>
      <c r="D620" s="366"/>
      <c r="E620" s="366"/>
      <c r="F620" s="366"/>
      <c r="G620" s="65"/>
    </row>
    <row r="621" spans="1:7" s="71" customFormat="1" x14ac:dyDescent="0.25">
      <c r="A621" s="70"/>
      <c r="B621" s="70"/>
      <c r="C621" s="117"/>
      <c r="D621" s="117"/>
      <c r="E621" s="117"/>
      <c r="F621" s="70"/>
      <c r="G621" s="119"/>
    </row>
    <row r="622" spans="1:7" s="71" customFormat="1" x14ac:dyDescent="0.25">
      <c r="A622" s="70"/>
      <c r="B622" s="70"/>
      <c r="C622" s="117"/>
      <c r="D622" s="117"/>
      <c r="E622" s="117"/>
      <c r="F622" s="70"/>
      <c r="G622" s="119"/>
    </row>
    <row r="623" spans="1:7" s="71" customFormat="1" x14ac:dyDescent="0.25">
      <c r="A623" s="70"/>
      <c r="B623" s="70"/>
      <c r="C623" s="117"/>
      <c r="D623" s="117"/>
      <c r="E623" s="117"/>
      <c r="F623" s="70"/>
      <c r="G623" s="119"/>
    </row>
    <row r="624" spans="1:7" s="57" customFormat="1" ht="16.899999999999999" customHeight="1" x14ac:dyDescent="0.2">
      <c r="A624" s="72" t="s">
        <v>32</v>
      </c>
      <c r="B624" s="51" t="s">
        <v>340</v>
      </c>
      <c r="C624" s="12"/>
      <c r="D624" s="12"/>
      <c r="E624" s="63"/>
      <c r="F624" s="65"/>
      <c r="G624" s="106"/>
    </row>
    <row r="625" spans="1:7" s="69" customFormat="1" ht="48" customHeight="1" x14ac:dyDescent="0.2">
      <c r="A625" s="101" t="s">
        <v>22</v>
      </c>
      <c r="B625" s="102" t="s">
        <v>331</v>
      </c>
      <c r="C625" s="84" t="s">
        <v>3</v>
      </c>
      <c r="D625" s="63">
        <v>1</v>
      </c>
      <c r="E625" s="1"/>
      <c r="F625" s="81" t="str">
        <f t="shared" ref="F625" si="148">IF(OR(OR(E625=0,E625=""),OR(D625=0,D625="")),"",D625*E625)</f>
        <v/>
      </c>
      <c r="G625" s="91"/>
    </row>
    <row r="626" spans="1:7" s="69" customFormat="1" ht="31.15" customHeight="1" x14ac:dyDescent="0.2">
      <c r="A626" s="101" t="s">
        <v>23</v>
      </c>
      <c r="B626" s="102" t="s">
        <v>333</v>
      </c>
      <c r="C626" s="84" t="s">
        <v>3</v>
      </c>
      <c r="D626" s="63">
        <v>1</v>
      </c>
      <c r="E626" s="1"/>
      <c r="F626" s="81" t="str">
        <f t="shared" ref="F626" si="149">IF(OR(OR(E626=0,E626=""),OR(D626=0,D626="")),"",D626*E626)</f>
        <v/>
      </c>
      <c r="G626" s="91"/>
    </row>
    <row r="627" spans="1:7" s="69" customFormat="1" ht="31.9" customHeight="1" x14ac:dyDescent="0.2">
      <c r="A627" s="101" t="s">
        <v>24</v>
      </c>
      <c r="B627" s="102" t="s">
        <v>370</v>
      </c>
      <c r="C627" s="84" t="s">
        <v>3</v>
      </c>
      <c r="D627" s="63">
        <v>7</v>
      </c>
      <c r="E627" s="1"/>
      <c r="F627" s="81" t="str">
        <f t="shared" ref="F627" si="150">IF(OR(OR(E627=0,E627=""),OR(D627=0,D627="")),"",D627*E627)</f>
        <v/>
      </c>
      <c r="G627" s="91"/>
    </row>
    <row r="628" spans="1:7" s="69" customFormat="1" ht="31.15" customHeight="1" x14ac:dyDescent="0.2">
      <c r="A628" s="101" t="s">
        <v>25</v>
      </c>
      <c r="B628" s="102" t="s">
        <v>371</v>
      </c>
      <c r="C628" s="84" t="s">
        <v>3</v>
      </c>
      <c r="D628" s="63">
        <v>1</v>
      </c>
      <c r="E628" s="1"/>
      <c r="F628" s="81" t="str">
        <f t="shared" ref="F628" si="151">IF(OR(OR(E628=0,E628=""),OR(D628=0,D628="")),"",D628*E628)</f>
        <v/>
      </c>
      <c r="G628" s="91"/>
    </row>
    <row r="629" spans="1:7" s="69" customFormat="1" ht="28.5" x14ac:dyDescent="0.2">
      <c r="A629" s="101" t="s">
        <v>26</v>
      </c>
      <c r="B629" s="102" t="s">
        <v>438</v>
      </c>
      <c r="C629" s="84" t="s">
        <v>3</v>
      </c>
      <c r="D629" s="63">
        <v>2</v>
      </c>
      <c r="E629" s="1"/>
      <c r="F629" s="81" t="str">
        <f t="shared" ref="F629" si="152">IF(OR(OR(E629=0,E629=""),OR(D629=0,D629="")),"",D629*E629)</f>
        <v/>
      </c>
      <c r="G629" s="91"/>
    </row>
    <row r="630" spans="1:7" s="69" customFormat="1" ht="21.6" customHeight="1" x14ac:dyDescent="0.2">
      <c r="A630" s="101"/>
      <c r="B630" s="102"/>
      <c r="C630" s="84"/>
      <c r="D630" s="63"/>
      <c r="E630" s="1"/>
      <c r="F630" s="64"/>
      <c r="G630" s="91"/>
    </row>
    <row r="631" spans="1:7" s="57" customFormat="1" x14ac:dyDescent="0.2">
      <c r="A631" s="72" t="s">
        <v>33</v>
      </c>
      <c r="B631" s="51" t="s">
        <v>347</v>
      </c>
      <c r="C631" s="12"/>
      <c r="D631" s="12"/>
      <c r="E631" s="1"/>
      <c r="F631" s="65"/>
      <c r="G631" s="106"/>
    </row>
    <row r="632" spans="1:7" s="69" customFormat="1" ht="85.5" x14ac:dyDescent="0.2">
      <c r="A632" s="101"/>
      <c r="B632" s="102" t="s">
        <v>346</v>
      </c>
      <c r="C632" s="84" t="s">
        <v>4</v>
      </c>
      <c r="D632" s="63">
        <v>5</v>
      </c>
      <c r="E632" s="1"/>
      <c r="F632" s="81" t="str">
        <f t="shared" ref="F632" si="153">IF(OR(OR(E632=0,E632=""),OR(D632=0,D632="")),"",D632*E632)</f>
        <v/>
      </c>
      <c r="G632" s="91"/>
    </row>
    <row r="633" spans="1:7" s="69" customFormat="1" ht="14.25" x14ac:dyDescent="0.2">
      <c r="A633" s="101"/>
      <c r="B633" s="102"/>
      <c r="C633" s="84"/>
      <c r="D633" s="63"/>
      <c r="E633" s="1"/>
      <c r="F633" s="64"/>
      <c r="G633" s="91"/>
    </row>
    <row r="634" spans="1:7" s="69" customFormat="1" ht="14.25" x14ac:dyDescent="0.2">
      <c r="A634" s="101"/>
      <c r="B634" s="102"/>
      <c r="C634" s="84"/>
      <c r="D634" s="63"/>
      <c r="E634" s="1"/>
      <c r="F634" s="64"/>
      <c r="G634" s="91"/>
    </row>
    <row r="635" spans="1:7" s="71" customFormat="1" ht="7.9" customHeight="1" x14ac:dyDescent="0.25">
      <c r="A635" s="70"/>
      <c r="B635" s="70"/>
      <c r="C635" s="117"/>
      <c r="D635" s="117"/>
      <c r="E635" s="33"/>
      <c r="F635" s="70"/>
      <c r="G635" s="119"/>
    </row>
    <row r="636" spans="1:7" s="71" customFormat="1" x14ac:dyDescent="0.25">
      <c r="A636" s="181" t="s">
        <v>339</v>
      </c>
      <c r="B636" s="70"/>
      <c r="C636" s="117"/>
      <c r="D636" s="117"/>
      <c r="E636" s="33"/>
      <c r="F636" s="70"/>
      <c r="G636" s="119"/>
    </row>
    <row r="637" spans="1:7" s="71" customFormat="1" ht="12.6" customHeight="1" x14ac:dyDescent="0.25">
      <c r="A637" s="70"/>
      <c r="B637" s="70"/>
      <c r="C637" s="117"/>
      <c r="D637" s="117"/>
      <c r="E637" s="33"/>
      <c r="F637" s="70"/>
      <c r="G637" s="119"/>
    </row>
    <row r="638" spans="1:7" s="57" customFormat="1" x14ac:dyDescent="0.2">
      <c r="A638" s="72" t="s">
        <v>34</v>
      </c>
      <c r="B638" s="51" t="s">
        <v>436</v>
      </c>
      <c r="C638" s="84" t="s">
        <v>3</v>
      </c>
      <c r="D638" s="63">
        <v>14</v>
      </c>
      <c r="E638" s="1"/>
      <c r="F638" s="81" t="str">
        <f t="shared" ref="F638" si="154">IF(OR(OR(E638=0,E638=""),OR(D638=0,D638="")),"",D638*E638)</f>
        <v/>
      </c>
      <c r="G638" s="106"/>
    </row>
    <row r="639" spans="1:7" s="69" customFormat="1" ht="71.25" x14ac:dyDescent="0.2">
      <c r="A639" s="101"/>
      <c r="B639" s="68" t="s">
        <v>437</v>
      </c>
      <c r="C639" s="84"/>
      <c r="D639" s="63"/>
      <c r="E639" s="1"/>
      <c r="F639" s="64"/>
      <c r="G639" s="91"/>
    </row>
    <row r="640" spans="1:7" s="69" customFormat="1" ht="14.25" x14ac:dyDescent="0.2">
      <c r="A640" s="101"/>
      <c r="B640" s="68"/>
      <c r="C640" s="84"/>
      <c r="D640" s="63"/>
      <c r="E640" s="1"/>
      <c r="F640" s="64"/>
      <c r="G640" s="91"/>
    </row>
    <row r="641" spans="1:7" s="57" customFormat="1" x14ac:dyDescent="0.2">
      <c r="A641" s="72" t="s">
        <v>27</v>
      </c>
      <c r="B641" s="51" t="s">
        <v>341</v>
      </c>
      <c r="C641" s="84" t="s">
        <v>3</v>
      </c>
      <c r="D641" s="63">
        <v>14</v>
      </c>
      <c r="E641" s="1"/>
      <c r="F641" s="81" t="str">
        <f t="shared" ref="F641" si="155">IF(OR(OR(E641=0,E641=""),OR(D641=0,D641="")),"",D641*E641)</f>
        <v/>
      </c>
      <c r="G641" s="106"/>
    </row>
    <row r="642" spans="1:7" s="69" customFormat="1" ht="142.5" x14ac:dyDescent="0.2">
      <c r="A642" s="101"/>
      <c r="B642" s="68" t="s">
        <v>531</v>
      </c>
      <c r="C642" s="84"/>
      <c r="D642" s="63"/>
      <c r="E642" s="34"/>
      <c r="F642" s="64"/>
      <c r="G642" s="91"/>
    </row>
    <row r="643" spans="1:7" s="69" customFormat="1" ht="14.25" x14ac:dyDescent="0.2">
      <c r="A643" s="101"/>
      <c r="B643" s="68"/>
      <c r="C643" s="84"/>
      <c r="D643" s="63"/>
      <c r="E643" s="1"/>
      <c r="F643" s="64"/>
      <c r="G643" s="91"/>
    </row>
    <row r="644" spans="1:7" s="57" customFormat="1" x14ac:dyDescent="0.2">
      <c r="A644" s="72" t="s">
        <v>28</v>
      </c>
      <c r="B644" s="51" t="s">
        <v>366</v>
      </c>
      <c r="C644" s="84" t="s">
        <v>3</v>
      </c>
      <c r="D644" s="63">
        <v>1</v>
      </c>
      <c r="E644" s="1"/>
      <c r="F644" s="81" t="str">
        <f t="shared" ref="F644" si="156">IF(OR(OR(E644=0,E644=""),OR(D644=0,D644="")),"",D644*E644)</f>
        <v/>
      </c>
      <c r="G644" s="106"/>
    </row>
    <row r="645" spans="1:7" s="69" customFormat="1" ht="71.25" x14ac:dyDescent="0.2">
      <c r="A645" s="101"/>
      <c r="B645" s="68" t="s">
        <v>367</v>
      </c>
      <c r="C645" s="84"/>
      <c r="D645" s="63"/>
      <c r="E645" s="63"/>
      <c r="F645" s="64"/>
      <c r="G645" s="91"/>
    </row>
    <row r="646" spans="1:7" s="71" customFormat="1" x14ac:dyDescent="0.25">
      <c r="A646" s="70"/>
      <c r="B646" s="70"/>
      <c r="C646" s="117"/>
      <c r="D646" s="117"/>
      <c r="E646" s="117"/>
      <c r="F646" s="70"/>
      <c r="G646" s="119"/>
    </row>
    <row r="647" spans="1:7" s="71" customFormat="1" ht="30" x14ac:dyDescent="0.25">
      <c r="A647" s="72" t="s">
        <v>35</v>
      </c>
      <c r="B647" s="78" t="s">
        <v>677</v>
      </c>
      <c r="C647" s="12" t="s">
        <v>6</v>
      </c>
      <c r="D647" s="12">
        <v>110</v>
      </c>
      <c r="E647" s="1"/>
      <c r="F647" s="81" t="str">
        <f t="shared" ref="F647" si="157">IF(OR(OR(E647=0,E647=""),OR(D647=0,D647="")),"",D647*E647)</f>
        <v/>
      </c>
      <c r="G647" s="119"/>
    </row>
    <row r="648" spans="1:7" s="71" customFormat="1" ht="71.25" x14ac:dyDescent="0.25">
      <c r="A648" s="72"/>
      <c r="B648" s="68" t="s">
        <v>678</v>
      </c>
      <c r="C648" s="12"/>
      <c r="D648" s="12"/>
      <c r="E648" s="63"/>
      <c r="F648" s="81"/>
      <c r="G648" s="119"/>
    </row>
    <row r="649" spans="1:7" s="71" customFormat="1" x14ac:dyDescent="0.25">
      <c r="A649" s="70"/>
      <c r="B649" s="70"/>
      <c r="C649" s="117"/>
      <c r="D649" s="117"/>
      <c r="E649" s="117"/>
      <c r="F649" s="70"/>
      <c r="G649" s="119"/>
    </row>
    <row r="650" spans="1:7" s="71" customFormat="1" x14ac:dyDescent="0.25">
      <c r="A650" s="70"/>
      <c r="B650" s="70"/>
      <c r="C650" s="117"/>
      <c r="D650" s="117"/>
      <c r="E650" s="117"/>
      <c r="F650" s="70"/>
      <c r="G650" s="119"/>
    </row>
    <row r="651" spans="1:7" s="14" customFormat="1" x14ac:dyDescent="0.2">
      <c r="A651" s="164" t="s">
        <v>118</v>
      </c>
      <c r="B651" s="165" t="s">
        <v>343</v>
      </c>
      <c r="C651" s="166"/>
      <c r="D651" s="166"/>
      <c r="E651" s="166"/>
      <c r="F651" s="89" t="str">
        <f>IF(SUM(F625:F647)=0,"",SUM(F625:F647))</f>
        <v/>
      </c>
      <c r="G651" s="65"/>
    </row>
    <row r="652" spans="1:7" s="14" customFormat="1" x14ac:dyDescent="0.2">
      <c r="A652" s="10"/>
      <c r="B652" s="8"/>
      <c r="C652" s="12"/>
      <c r="D652" s="12"/>
      <c r="E652" s="12"/>
      <c r="F652" s="13"/>
      <c r="G652" s="65"/>
    </row>
    <row r="653" spans="1:7" s="14" customFormat="1" x14ac:dyDescent="0.2">
      <c r="A653" s="10"/>
      <c r="B653" s="8"/>
      <c r="C653" s="12"/>
      <c r="D653" s="12"/>
      <c r="E653" s="12"/>
      <c r="F653" s="13"/>
      <c r="G653" s="65"/>
    </row>
    <row r="654" spans="1:7" s="14" customFormat="1" x14ac:dyDescent="0.2">
      <c r="A654" s="10"/>
      <c r="B654" s="8"/>
      <c r="C654" s="12"/>
      <c r="D654" s="12"/>
      <c r="E654" s="12"/>
      <c r="F654" s="13"/>
      <c r="G654" s="65"/>
    </row>
    <row r="655" spans="1:7" s="14" customFormat="1" x14ac:dyDescent="0.2">
      <c r="A655" s="10"/>
      <c r="B655" s="8"/>
      <c r="C655" s="12"/>
      <c r="D655" s="12"/>
      <c r="E655" s="12"/>
      <c r="F655" s="13"/>
      <c r="G655" s="65"/>
    </row>
    <row r="656" spans="1:7" s="14" customFormat="1" x14ac:dyDescent="0.2">
      <c r="A656" s="10"/>
      <c r="B656" s="8"/>
      <c r="C656" s="12"/>
      <c r="D656" s="12"/>
      <c r="E656" s="12"/>
      <c r="F656" s="13"/>
      <c r="G656" s="65"/>
    </row>
    <row r="657" spans="1:7" s="14" customFormat="1" x14ac:dyDescent="0.2">
      <c r="A657" s="10"/>
      <c r="B657" s="8"/>
      <c r="C657" s="12"/>
      <c r="D657" s="12"/>
      <c r="E657" s="12"/>
      <c r="F657" s="13"/>
      <c r="G657" s="65"/>
    </row>
    <row r="658" spans="1:7" s="14" customFormat="1" x14ac:dyDescent="0.2">
      <c r="A658" s="10"/>
      <c r="B658" s="8"/>
      <c r="C658" s="12"/>
      <c r="D658" s="12"/>
      <c r="E658" s="12"/>
      <c r="F658" s="13"/>
      <c r="G658" s="65"/>
    </row>
    <row r="659" spans="1:7" s="14" customFormat="1" x14ac:dyDescent="0.2">
      <c r="A659" s="10"/>
      <c r="B659" s="8"/>
      <c r="C659" s="12"/>
      <c r="D659" s="12"/>
      <c r="E659" s="12"/>
      <c r="F659" s="13"/>
      <c r="G659" s="65"/>
    </row>
    <row r="660" spans="1:7" s="14" customFormat="1" x14ac:dyDescent="0.2">
      <c r="A660" s="10"/>
      <c r="B660" s="8"/>
      <c r="C660" s="12"/>
      <c r="D660" s="12"/>
      <c r="E660" s="12"/>
      <c r="F660" s="13"/>
      <c r="G660" s="65"/>
    </row>
    <row r="661" spans="1:7" s="14" customFormat="1" x14ac:dyDescent="0.2">
      <c r="A661" s="10"/>
      <c r="B661" s="8"/>
      <c r="C661" s="12"/>
      <c r="D661" s="12"/>
      <c r="E661" s="12"/>
      <c r="F661" s="13"/>
      <c r="G661" s="65"/>
    </row>
    <row r="662" spans="1:7" s="14" customFormat="1" x14ac:dyDescent="0.2">
      <c r="A662" s="10"/>
      <c r="B662" s="8"/>
      <c r="C662" s="12"/>
      <c r="D662" s="12"/>
      <c r="E662" s="12"/>
      <c r="F662" s="13"/>
      <c r="G662" s="65"/>
    </row>
    <row r="663" spans="1:7" s="14" customFormat="1" x14ac:dyDescent="0.2">
      <c r="A663" s="10"/>
      <c r="B663" s="8"/>
      <c r="C663" s="12"/>
      <c r="D663" s="12"/>
      <c r="E663" s="12"/>
      <c r="F663" s="13"/>
      <c r="G663" s="65"/>
    </row>
    <row r="664" spans="1:7" s="14" customFormat="1" x14ac:dyDescent="0.2">
      <c r="A664" s="10"/>
      <c r="B664" s="8"/>
      <c r="C664" s="12"/>
      <c r="D664" s="12"/>
      <c r="E664" s="12"/>
      <c r="F664" s="13"/>
      <c r="G664" s="65"/>
    </row>
    <row r="665" spans="1:7" s="14" customFormat="1" x14ac:dyDescent="0.2">
      <c r="A665" s="10"/>
      <c r="B665" s="8"/>
      <c r="C665" s="12"/>
      <c r="D665" s="12"/>
      <c r="E665" s="12"/>
      <c r="F665" s="13"/>
      <c r="G665" s="65"/>
    </row>
    <row r="666" spans="1:7" s="14" customFormat="1" x14ac:dyDescent="0.2">
      <c r="A666" s="10"/>
      <c r="B666" s="8"/>
      <c r="C666" s="12"/>
      <c r="D666" s="12"/>
      <c r="E666" s="12"/>
      <c r="F666" s="13"/>
      <c r="G666" s="65"/>
    </row>
    <row r="667" spans="1:7" s="14" customFormat="1" x14ac:dyDescent="0.2">
      <c r="A667" s="10"/>
      <c r="B667" s="8"/>
      <c r="C667" s="12"/>
      <c r="D667" s="12"/>
      <c r="E667" s="12"/>
      <c r="F667" s="13"/>
      <c r="G667" s="65"/>
    </row>
    <row r="668" spans="1:7" s="14" customFormat="1" x14ac:dyDescent="0.2">
      <c r="A668" s="10"/>
      <c r="B668" s="8"/>
      <c r="C668" s="12"/>
      <c r="D668" s="12"/>
      <c r="E668" s="12"/>
      <c r="F668" s="13"/>
      <c r="G668" s="65"/>
    </row>
    <row r="669" spans="1:7" s="14" customFormat="1" x14ac:dyDescent="0.2">
      <c r="A669" s="10"/>
      <c r="B669" s="8"/>
      <c r="C669" s="12"/>
      <c r="D669" s="12"/>
      <c r="E669" s="12"/>
      <c r="F669" s="13"/>
      <c r="G669" s="65"/>
    </row>
    <row r="670" spans="1:7" s="14" customFormat="1" x14ac:dyDescent="0.2">
      <c r="A670" s="10"/>
      <c r="B670" s="8"/>
      <c r="C670" s="12"/>
      <c r="D670" s="12"/>
      <c r="E670" s="12"/>
      <c r="F670" s="13"/>
      <c r="G670" s="65"/>
    </row>
    <row r="671" spans="1:7" s="14" customFormat="1" x14ac:dyDescent="0.2">
      <c r="A671" s="10"/>
      <c r="B671" s="8"/>
      <c r="C671" s="12"/>
      <c r="D671" s="12"/>
      <c r="E671" s="12"/>
      <c r="F671" s="13"/>
      <c r="G671" s="65"/>
    </row>
    <row r="672" spans="1:7" s="14" customFormat="1" x14ac:dyDescent="0.2">
      <c r="A672" s="10"/>
      <c r="B672" s="8"/>
      <c r="C672" s="12"/>
      <c r="D672" s="12"/>
      <c r="E672" s="12"/>
      <c r="F672" s="13"/>
      <c r="G672" s="65"/>
    </row>
    <row r="673" spans="1:7" s="14" customFormat="1" x14ac:dyDescent="0.2">
      <c r="A673" s="10"/>
      <c r="B673" s="8"/>
      <c r="C673" s="12"/>
      <c r="D673" s="12"/>
      <c r="E673" s="12"/>
      <c r="F673" s="13"/>
      <c r="G673" s="65"/>
    </row>
    <row r="674" spans="1:7" s="14" customFormat="1" x14ac:dyDescent="0.2">
      <c r="A674" s="10"/>
      <c r="B674" s="8"/>
      <c r="C674" s="12"/>
      <c r="D674" s="12"/>
      <c r="E674" s="12"/>
      <c r="F674" s="13"/>
      <c r="G674" s="65"/>
    </row>
    <row r="675" spans="1:7" s="14" customFormat="1" x14ac:dyDescent="0.2">
      <c r="A675" s="10"/>
      <c r="B675" s="8"/>
      <c r="C675" s="12"/>
      <c r="D675" s="12"/>
      <c r="E675" s="12"/>
      <c r="F675" s="13"/>
      <c r="G675" s="65"/>
    </row>
    <row r="676" spans="1:7" s="14" customFormat="1" x14ac:dyDescent="0.2">
      <c r="A676" s="10"/>
      <c r="B676" s="8"/>
      <c r="C676" s="12"/>
      <c r="D676" s="12"/>
      <c r="E676" s="12"/>
      <c r="F676" s="13"/>
      <c r="G676" s="65"/>
    </row>
    <row r="677" spans="1:7" s="14" customFormat="1" x14ac:dyDescent="0.2">
      <c r="A677" s="10"/>
      <c r="B677" s="8"/>
      <c r="C677" s="12"/>
      <c r="D677" s="12"/>
      <c r="E677" s="12"/>
      <c r="F677" s="13"/>
      <c r="G677" s="65"/>
    </row>
    <row r="678" spans="1:7" s="14" customFormat="1" x14ac:dyDescent="0.2">
      <c r="A678" s="10"/>
      <c r="B678" s="8"/>
      <c r="C678" s="12"/>
      <c r="D678" s="12"/>
      <c r="E678" s="12"/>
      <c r="F678" s="13"/>
      <c r="G678" s="65"/>
    </row>
    <row r="679" spans="1:7" s="14" customFormat="1" x14ac:dyDescent="0.2">
      <c r="A679" s="10" t="s">
        <v>139</v>
      </c>
      <c r="B679" s="8" t="s">
        <v>131</v>
      </c>
      <c r="C679" s="12"/>
      <c r="D679" s="12"/>
      <c r="E679" s="12"/>
      <c r="F679" s="13"/>
      <c r="G679" s="65"/>
    </row>
    <row r="680" spans="1:7" s="14" customFormat="1" x14ac:dyDescent="0.2">
      <c r="A680" s="10"/>
      <c r="B680" s="8"/>
      <c r="C680" s="12"/>
      <c r="D680" s="12"/>
      <c r="E680" s="12"/>
      <c r="F680" s="13"/>
      <c r="G680" s="65"/>
    </row>
    <row r="681" spans="1:7" s="170" customFormat="1" ht="16.5" customHeight="1" x14ac:dyDescent="0.25">
      <c r="A681" s="182" t="s">
        <v>47</v>
      </c>
      <c r="B681" s="183"/>
      <c r="C681" s="184"/>
      <c r="D681" s="184"/>
      <c r="E681" s="185"/>
      <c r="F681" s="186"/>
      <c r="G681" s="90"/>
    </row>
    <row r="682" spans="1:7" s="170" customFormat="1" ht="12.75" customHeight="1" x14ac:dyDescent="0.25">
      <c r="A682" s="372" t="s">
        <v>335</v>
      </c>
      <c r="B682" s="372"/>
      <c r="C682" s="372"/>
      <c r="D682" s="372"/>
      <c r="E682" s="372"/>
      <c r="F682" s="372"/>
      <c r="G682" s="90"/>
    </row>
    <row r="683" spans="1:7" s="170" customFormat="1" ht="12.75" customHeight="1" x14ac:dyDescent="0.25">
      <c r="A683" s="372"/>
      <c r="B683" s="372"/>
      <c r="C683" s="372"/>
      <c r="D683" s="372"/>
      <c r="E683" s="372"/>
      <c r="F683" s="372"/>
      <c r="G683" s="90"/>
    </row>
    <row r="684" spans="1:7" s="170" customFormat="1" ht="12.6" customHeight="1" x14ac:dyDescent="0.25">
      <c r="A684" s="372"/>
      <c r="B684" s="372"/>
      <c r="C684" s="372"/>
      <c r="D684" s="372"/>
      <c r="E684" s="372"/>
      <c r="F684" s="372"/>
      <c r="G684" s="90"/>
    </row>
    <row r="685" spans="1:7" s="170" customFormat="1" ht="6.6" customHeight="1" x14ac:dyDescent="0.25">
      <c r="A685" s="372"/>
      <c r="B685" s="372"/>
      <c r="C685" s="372"/>
      <c r="D685" s="372"/>
      <c r="E685" s="372"/>
      <c r="F685" s="372"/>
      <c r="G685" s="90"/>
    </row>
    <row r="686" spans="1:7" s="69" customFormat="1" ht="13.9" customHeight="1" x14ac:dyDescent="0.2">
      <c r="A686" s="340" t="s">
        <v>110</v>
      </c>
      <c r="B686" s="340"/>
      <c r="C686" s="340"/>
      <c r="D686" s="340"/>
      <c r="E686" s="340"/>
      <c r="F686" s="340"/>
      <c r="G686" s="145"/>
    </row>
    <row r="687" spans="1:7" s="69" customFormat="1" ht="14.25" x14ac:dyDescent="0.2">
      <c r="A687" s="340" t="s">
        <v>100</v>
      </c>
      <c r="B687" s="340"/>
      <c r="C687" s="340"/>
      <c r="D687" s="340"/>
      <c r="E687" s="340"/>
      <c r="F687" s="340"/>
      <c r="G687" s="145"/>
    </row>
    <row r="688" spans="1:7" s="69" customFormat="1" ht="14.25" x14ac:dyDescent="0.2">
      <c r="A688" s="340" t="s">
        <v>101</v>
      </c>
      <c r="B688" s="340"/>
      <c r="C688" s="340"/>
      <c r="D688" s="340"/>
      <c r="E688" s="340"/>
      <c r="F688" s="340"/>
      <c r="G688" s="145"/>
    </row>
    <row r="689" spans="1:7" s="69" customFormat="1" ht="14.25" x14ac:dyDescent="0.2">
      <c r="A689" s="340" t="s">
        <v>132</v>
      </c>
      <c r="B689" s="340"/>
      <c r="C689" s="340"/>
      <c r="D689" s="340"/>
      <c r="E689" s="340"/>
      <c r="F689" s="340"/>
      <c r="G689" s="145"/>
    </row>
    <row r="690" spans="1:7" s="69" customFormat="1" ht="14.25" x14ac:dyDescent="0.2">
      <c r="A690" s="340" t="s">
        <v>57</v>
      </c>
      <c r="B690" s="340"/>
      <c r="C690" s="340"/>
      <c r="D690" s="340"/>
      <c r="E690" s="340"/>
      <c r="F690" s="340"/>
      <c r="G690" s="145"/>
    </row>
    <row r="691" spans="1:7" s="69" customFormat="1" ht="14.25" x14ac:dyDescent="0.2">
      <c r="A691" s="340" t="s">
        <v>133</v>
      </c>
      <c r="B691" s="340"/>
      <c r="C691" s="340"/>
      <c r="D691" s="340"/>
      <c r="E691" s="340"/>
      <c r="F691" s="340"/>
      <c r="G691" s="145"/>
    </row>
    <row r="692" spans="1:7" s="69" customFormat="1" ht="14.25" x14ac:dyDescent="0.2">
      <c r="A692" s="340" t="s">
        <v>109</v>
      </c>
      <c r="B692" s="340"/>
      <c r="C692" s="340"/>
      <c r="D692" s="340"/>
      <c r="E692" s="340"/>
      <c r="F692" s="340"/>
      <c r="G692" s="145"/>
    </row>
    <row r="693" spans="1:7" s="14" customFormat="1" ht="15.6" customHeight="1" x14ac:dyDescent="0.2">
      <c r="A693" s="15"/>
      <c r="C693" s="12"/>
      <c r="D693" s="12"/>
      <c r="E693" s="12"/>
      <c r="F693" s="13"/>
      <c r="G693" s="65"/>
    </row>
    <row r="694" spans="1:7" s="57" customFormat="1" x14ac:dyDescent="0.2">
      <c r="A694" s="72" t="s">
        <v>32</v>
      </c>
      <c r="B694" s="78" t="s">
        <v>134</v>
      </c>
      <c r="C694" s="12"/>
      <c r="D694" s="12"/>
      <c r="E694" s="63"/>
      <c r="F694" s="81"/>
      <c r="G694" s="106"/>
    </row>
    <row r="695" spans="1:7" s="14" customFormat="1" ht="143.44999999999999" customHeight="1" x14ac:dyDescent="0.2">
      <c r="A695" s="82"/>
      <c r="B695" s="187" t="s">
        <v>532</v>
      </c>
      <c r="C695" s="12"/>
      <c r="D695" s="12"/>
      <c r="E695" s="63"/>
      <c r="F695" s="81" t="str">
        <f t="shared" ref="F695:F704" si="158">IF(OR(OR(E695=0,E695=""),OR(D695=0,D695="")),"",D695*E695)</f>
        <v/>
      </c>
      <c r="G695" s="65"/>
    </row>
    <row r="696" spans="1:7" s="14" customFormat="1" ht="65.25" customHeight="1" x14ac:dyDescent="0.2">
      <c r="A696" s="82"/>
      <c r="B696" s="187" t="s">
        <v>533</v>
      </c>
      <c r="C696" s="12"/>
      <c r="D696" s="12"/>
      <c r="E696" s="63"/>
      <c r="F696" s="81"/>
      <c r="G696" s="65"/>
    </row>
    <row r="697" spans="1:7" s="14" customFormat="1" ht="43.9" customHeight="1" x14ac:dyDescent="0.2">
      <c r="A697" s="97" t="s">
        <v>22</v>
      </c>
      <c r="B697" s="135" t="s">
        <v>336</v>
      </c>
      <c r="C697" s="12" t="s">
        <v>4</v>
      </c>
      <c r="D697" s="12">
        <v>56</v>
      </c>
      <c r="E697" s="1"/>
      <c r="F697" s="81" t="str">
        <f t="shared" ref="F697:F699" si="159">IF(OR(OR(E697=0,E697=""),OR(D697=0,D697="")),"",D697*E697)</f>
        <v/>
      </c>
      <c r="G697" s="65"/>
    </row>
    <row r="698" spans="1:7" s="14" customFormat="1" ht="87" customHeight="1" x14ac:dyDescent="0.2">
      <c r="A698" s="97" t="s">
        <v>23</v>
      </c>
      <c r="B698" s="135" t="s">
        <v>344</v>
      </c>
      <c r="C698" s="12" t="s">
        <v>4</v>
      </c>
      <c r="D698" s="12">
        <v>27</v>
      </c>
      <c r="E698" s="1"/>
      <c r="F698" s="81" t="str">
        <f t="shared" si="159"/>
        <v/>
      </c>
      <c r="G698" s="65"/>
    </row>
    <row r="699" spans="1:7" s="14" customFormat="1" ht="57" x14ac:dyDescent="0.2">
      <c r="A699" s="97" t="s">
        <v>24</v>
      </c>
      <c r="B699" s="135" t="s">
        <v>337</v>
      </c>
      <c r="C699" s="12" t="s">
        <v>4</v>
      </c>
      <c r="D699" s="12">
        <v>16</v>
      </c>
      <c r="E699" s="1"/>
      <c r="F699" s="81" t="str">
        <f t="shared" si="159"/>
        <v/>
      </c>
      <c r="G699" s="65"/>
    </row>
    <row r="700" spans="1:7" s="14" customFormat="1" ht="57" x14ac:dyDescent="0.2">
      <c r="A700" s="97" t="s">
        <v>25</v>
      </c>
      <c r="B700" s="135" t="s">
        <v>534</v>
      </c>
      <c r="C700" s="12" t="s">
        <v>4</v>
      </c>
      <c r="D700" s="12">
        <v>61</v>
      </c>
      <c r="E700" s="1"/>
      <c r="F700" s="81" t="str">
        <f t="shared" ref="F700" si="160">IF(OR(OR(E700=0,E700=""),OR(D700=0,D700="")),"",D700*E700)</f>
        <v/>
      </c>
      <c r="G700" s="65"/>
    </row>
    <row r="701" spans="1:7" s="14" customFormat="1" ht="14.25" x14ac:dyDescent="0.2">
      <c r="A701" s="82"/>
      <c r="C701" s="12"/>
      <c r="D701" s="12"/>
      <c r="E701" s="1"/>
      <c r="F701" s="81"/>
      <c r="G701" s="65"/>
    </row>
    <row r="702" spans="1:7" s="57" customFormat="1" x14ac:dyDescent="0.2">
      <c r="A702" s="72" t="s">
        <v>33</v>
      </c>
      <c r="B702" s="78" t="s">
        <v>135</v>
      </c>
      <c r="C702" s="12" t="s">
        <v>6</v>
      </c>
      <c r="D702" s="12">
        <v>130</v>
      </c>
      <c r="E702" s="1"/>
      <c r="F702" s="81" t="str">
        <f t="shared" ref="F702" si="161">IF(OR(OR(E702=0,E702=""),OR(D702=0,D702="")),"",D702*E702)</f>
        <v/>
      </c>
      <c r="G702" s="106"/>
    </row>
    <row r="703" spans="1:7" s="14" customFormat="1" ht="128.25" x14ac:dyDescent="0.2">
      <c r="A703" s="82"/>
      <c r="B703" s="14" t="s">
        <v>466</v>
      </c>
      <c r="C703" s="12"/>
      <c r="D703" s="12"/>
      <c r="E703" s="1"/>
      <c r="F703" s="81"/>
      <c r="G703" s="65"/>
    </row>
    <row r="704" spans="1:7" s="14" customFormat="1" ht="14.25" x14ac:dyDescent="0.2">
      <c r="A704" s="82" t="s">
        <v>8</v>
      </c>
      <c r="C704" s="12"/>
      <c r="D704" s="12"/>
      <c r="E704" s="7"/>
      <c r="F704" s="81" t="str">
        <f t="shared" si="158"/>
        <v/>
      </c>
      <c r="G704" s="65"/>
    </row>
    <row r="705" spans="1:7" s="14" customFormat="1" x14ac:dyDescent="0.2">
      <c r="A705" s="132" t="s">
        <v>34</v>
      </c>
      <c r="B705" s="188" t="s">
        <v>535</v>
      </c>
      <c r="C705" s="12"/>
      <c r="D705" s="12"/>
      <c r="E705" s="1"/>
      <c r="F705" s="81"/>
      <c r="G705" s="65"/>
    </row>
    <row r="706" spans="1:7" s="14" customFormat="1" ht="228" x14ac:dyDescent="0.2">
      <c r="A706" s="82"/>
      <c r="B706" s="189" t="s">
        <v>536</v>
      </c>
      <c r="C706" s="12"/>
      <c r="D706" s="12"/>
      <c r="E706" s="7"/>
      <c r="F706" s="81" t="str">
        <f t="shared" ref="F706" si="162">IF(OR(OR(E706=0,E706=""),OR(D706=0,D706="")),"",D706*E706)</f>
        <v/>
      </c>
      <c r="G706" s="65"/>
    </row>
    <row r="707" spans="1:7" s="14" customFormat="1" ht="57" x14ac:dyDescent="0.2">
      <c r="A707" s="97" t="s">
        <v>86</v>
      </c>
      <c r="B707" s="135" t="s">
        <v>538</v>
      </c>
      <c r="C707" s="12" t="s">
        <v>4</v>
      </c>
      <c r="D707" s="12">
        <v>180</v>
      </c>
      <c r="E707" s="1"/>
      <c r="F707" s="81" t="str">
        <f t="shared" ref="F707:F709" si="163">IF(OR(OR(E707=0,E707=""),OR(D707=0,D707="")),"",D707*E707)</f>
        <v/>
      </c>
      <c r="G707" s="65"/>
    </row>
    <row r="708" spans="1:7" s="14" customFormat="1" ht="71.25" x14ac:dyDescent="0.2">
      <c r="A708" s="97" t="s">
        <v>87</v>
      </c>
      <c r="B708" s="135" t="s">
        <v>539</v>
      </c>
      <c r="C708" s="12" t="s">
        <v>4</v>
      </c>
      <c r="D708" s="12">
        <v>200</v>
      </c>
      <c r="E708" s="1"/>
      <c r="F708" s="81" t="str">
        <f t="shared" si="163"/>
        <v/>
      </c>
      <c r="G708" s="65"/>
    </row>
    <row r="709" spans="1:7" s="14" customFormat="1" ht="69.75" customHeight="1" x14ac:dyDescent="0.2">
      <c r="A709" s="97" t="s">
        <v>537</v>
      </c>
      <c r="B709" s="135" t="s">
        <v>540</v>
      </c>
      <c r="C709" s="12" t="s">
        <v>4</v>
      </c>
      <c r="D709" s="12">
        <v>16</v>
      </c>
      <c r="E709" s="1"/>
      <c r="F709" s="81" t="str">
        <f t="shared" si="163"/>
        <v/>
      </c>
      <c r="G709" s="65"/>
    </row>
    <row r="710" spans="1:7" s="14" customFormat="1" ht="14.25" x14ac:dyDescent="0.2">
      <c r="A710" s="82"/>
      <c r="C710" s="12"/>
      <c r="D710" s="12"/>
      <c r="E710" s="12"/>
      <c r="F710" s="81"/>
      <c r="G710" s="65"/>
    </row>
    <row r="711" spans="1:7" s="14" customFormat="1" ht="14.25" x14ac:dyDescent="0.2">
      <c r="A711" s="82"/>
      <c r="C711" s="12"/>
      <c r="D711" s="12"/>
      <c r="E711" s="12"/>
      <c r="F711" s="81"/>
      <c r="G711" s="65"/>
    </row>
    <row r="712" spans="1:7" s="14" customFormat="1" x14ac:dyDescent="0.2">
      <c r="A712" s="164" t="s">
        <v>139</v>
      </c>
      <c r="B712" s="190" t="s">
        <v>18</v>
      </c>
      <c r="C712" s="166"/>
      <c r="D712" s="166"/>
      <c r="E712" s="166"/>
      <c r="F712" s="89" t="str">
        <f>IF(SUM(F697:F709)=0,"",SUM(F697:F709))</f>
        <v/>
      </c>
      <c r="G712" s="65"/>
    </row>
    <row r="713" spans="1:7" s="14" customFormat="1" x14ac:dyDescent="0.2">
      <c r="A713" s="10"/>
      <c r="B713" s="8"/>
      <c r="C713" s="12"/>
      <c r="D713" s="12"/>
      <c r="E713" s="12"/>
      <c r="F713" s="13"/>
      <c r="G713" s="65"/>
    </row>
    <row r="714" spans="1:7" s="14" customFormat="1" x14ac:dyDescent="0.2">
      <c r="A714" s="10"/>
      <c r="B714" s="8"/>
      <c r="C714" s="12"/>
      <c r="D714" s="12"/>
      <c r="E714" s="12"/>
      <c r="F714" s="13"/>
      <c r="G714" s="65"/>
    </row>
    <row r="715" spans="1:7" s="14" customFormat="1" x14ac:dyDescent="0.2">
      <c r="A715" s="10"/>
      <c r="B715" s="8"/>
      <c r="C715" s="12"/>
      <c r="D715" s="12"/>
      <c r="E715" s="12"/>
      <c r="F715" s="13"/>
      <c r="G715" s="65"/>
    </row>
    <row r="716" spans="1:7" s="14" customFormat="1" x14ac:dyDescent="0.2">
      <c r="A716" s="10"/>
      <c r="B716" s="8"/>
      <c r="C716" s="12"/>
      <c r="D716" s="12"/>
      <c r="E716" s="12"/>
      <c r="F716" s="13"/>
      <c r="G716" s="65"/>
    </row>
    <row r="717" spans="1:7" s="14" customFormat="1" x14ac:dyDescent="0.2">
      <c r="A717" s="10"/>
      <c r="B717" s="8"/>
      <c r="C717" s="12"/>
      <c r="D717" s="12"/>
      <c r="E717" s="12"/>
      <c r="F717" s="13"/>
      <c r="G717" s="65"/>
    </row>
    <row r="718" spans="1:7" s="14" customFormat="1" x14ac:dyDescent="0.2">
      <c r="A718" s="10"/>
      <c r="B718" s="8"/>
      <c r="C718" s="12"/>
      <c r="D718" s="12"/>
      <c r="E718" s="12"/>
      <c r="F718" s="13"/>
      <c r="G718" s="65"/>
    </row>
    <row r="719" spans="1:7" s="14" customFormat="1" x14ac:dyDescent="0.2">
      <c r="A719" s="10"/>
      <c r="B719" s="8"/>
      <c r="C719" s="12"/>
      <c r="D719" s="12"/>
      <c r="E719" s="12"/>
      <c r="F719" s="13"/>
      <c r="G719" s="65"/>
    </row>
    <row r="720" spans="1:7" s="14" customFormat="1" ht="14.25" x14ac:dyDescent="0.2">
      <c r="A720" s="15"/>
      <c r="C720" s="12"/>
      <c r="D720" s="16"/>
      <c r="E720" s="12"/>
      <c r="F720" s="13"/>
      <c r="G720" s="65"/>
    </row>
    <row r="721" spans="1:7" s="14" customFormat="1" x14ac:dyDescent="0.2">
      <c r="A721" s="10" t="s">
        <v>546</v>
      </c>
      <c r="B721" s="8" t="s">
        <v>558</v>
      </c>
      <c r="C721" s="12"/>
      <c r="D721" s="12"/>
      <c r="E721" s="12"/>
      <c r="F721" s="13"/>
      <c r="G721" s="65"/>
    </row>
    <row r="722" spans="1:7" s="14" customFormat="1" ht="14.25" x14ac:dyDescent="0.2">
      <c r="A722" s="15"/>
      <c r="C722" s="12"/>
      <c r="D722" s="16"/>
      <c r="E722" s="12"/>
      <c r="F722" s="13"/>
      <c r="G722" s="65"/>
    </row>
    <row r="723" spans="1:7" s="14" customFormat="1" x14ac:dyDescent="0.2">
      <c r="A723" s="72" t="s">
        <v>32</v>
      </c>
      <c r="B723" s="78" t="s">
        <v>547</v>
      </c>
      <c r="C723" s="12" t="s">
        <v>7</v>
      </c>
      <c r="D723" s="12">
        <v>10</v>
      </c>
      <c r="E723" s="1"/>
      <c r="F723" s="81" t="str">
        <f t="shared" ref="F723" si="164">IF(OR(OR(E723=0,E723=""),OR(D723=0,D723="")),"",D723*E723)</f>
        <v/>
      </c>
      <c r="G723" s="65"/>
    </row>
    <row r="724" spans="1:7" s="14" customFormat="1" ht="171" x14ac:dyDescent="0.2">
      <c r="A724" s="15"/>
      <c r="B724" s="135" t="s">
        <v>548</v>
      </c>
      <c r="C724" s="12"/>
      <c r="D724" s="16"/>
      <c r="E724" s="7"/>
      <c r="F724" s="13"/>
      <c r="G724" s="65"/>
    </row>
    <row r="725" spans="1:7" s="14" customFormat="1" ht="14.25" x14ac:dyDescent="0.2">
      <c r="A725" s="15"/>
      <c r="B725" s="135"/>
      <c r="C725" s="12"/>
      <c r="D725" s="16"/>
      <c r="E725" s="7"/>
      <c r="F725" s="13"/>
      <c r="G725" s="65"/>
    </row>
    <row r="726" spans="1:7" s="14" customFormat="1" x14ac:dyDescent="0.2">
      <c r="A726" s="72" t="s">
        <v>33</v>
      </c>
      <c r="B726" s="78" t="s">
        <v>549</v>
      </c>
      <c r="C726" s="12" t="s">
        <v>7</v>
      </c>
      <c r="D726" s="12">
        <v>10</v>
      </c>
      <c r="E726" s="1"/>
      <c r="F726" s="81" t="str">
        <f t="shared" ref="F726" si="165">IF(OR(OR(E726=0,E726=""),OR(D726=0,D726="")),"",D726*E726)</f>
        <v/>
      </c>
      <c r="G726" s="65"/>
    </row>
    <row r="727" spans="1:7" s="14" customFormat="1" ht="185.25" x14ac:dyDescent="0.2">
      <c r="A727" s="15"/>
      <c r="B727" s="135" t="s">
        <v>550</v>
      </c>
      <c r="C727" s="12"/>
      <c r="D727" s="16"/>
      <c r="E727" s="7"/>
      <c r="F727" s="13"/>
      <c r="G727" s="65"/>
    </row>
    <row r="728" spans="1:7" s="14" customFormat="1" ht="14.25" x14ac:dyDescent="0.2">
      <c r="A728" s="15"/>
      <c r="B728" s="135"/>
      <c r="C728" s="12"/>
      <c r="D728" s="16"/>
      <c r="E728" s="7"/>
      <c r="F728" s="13"/>
      <c r="G728" s="65"/>
    </row>
    <row r="729" spans="1:7" s="14" customFormat="1" x14ac:dyDescent="0.2">
      <c r="A729" s="72" t="s">
        <v>34</v>
      </c>
      <c r="B729" s="78" t="s">
        <v>552</v>
      </c>
      <c r="C729" s="12" t="s">
        <v>7</v>
      </c>
      <c r="D729" s="12">
        <v>11</v>
      </c>
      <c r="E729" s="1"/>
      <c r="F729" s="81" t="str">
        <f t="shared" ref="F729" si="166">IF(OR(OR(E729=0,E729=""),OR(D729=0,D729="")),"",D729*E729)</f>
        <v/>
      </c>
      <c r="G729" s="65"/>
    </row>
    <row r="730" spans="1:7" s="14" customFormat="1" ht="128.25" x14ac:dyDescent="0.2">
      <c r="A730" s="15"/>
      <c r="B730" s="135" t="s">
        <v>551</v>
      </c>
      <c r="C730" s="12"/>
      <c r="D730" s="16"/>
      <c r="E730" s="7"/>
      <c r="F730" s="13"/>
      <c r="G730" s="65"/>
    </row>
    <row r="731" spans="1:7" s="14" customFormat="1" ht="14.25" x14ac:dyDescent="0.2">
      <c r="A731" s="15"/>
      <c r="C731" s="12"/>
      <c r="D731" s="16"/>
      <c r="E731" s="7"/>
      <c r="F731" s="13"/>
      <c r="G731" s="65"/>
    </row>
    <row r="732" spans="1:7" s="14" customFormat="1" x14ac:dyDescent="0.2">
      <c r="A732" s="72" t="s">
        <v>27</v>
      </c>
      <c r="B732" s="78" t="s">
        <v>554</v>
      </c>
      <c r="C732" s="12" t="s">
        <v>7</v>
      </c>
      <c r="D732" s="12">
        <v>7</v>
      </c>
      <c r="E732" s="1"/>
      <c r="F732" s="81" t="str">
        <f t="shared" ref="F732" si="167">IF(OR(OR(E732=0,E732=""),OR(D732=0,D732="")),"",D732*E732)</f>
        <v/>
      </c>
      <c r="G732" s="65"/>
    </row>
    <row r="733" spans="1:7" s="14" customFormat="1" ht="171" x14ac:dyDescent="0.2">
      <c r="A733" s="15"/>
      <c r="B733" s="135" t="s">
        <v>553</v>
      </c>
      <c r="C733" s="12"/>
      <c r="D733" s="16"/>
      <c r="E733" s="7"/>
      <c r="F733" s="13"/>
      <c r="G733" s="65"/>
    </row>
    <row r="734" spans="1:7" s="14" customFormat="1" ht="14.25" x14ac:dyDescent="0.2">
      <c r="A734" s="15"/>
      <c r="C734" s="12"/>
      <c r="D734" s="16"/>
      <c r="E734" s="7"/>
      <c r="F734" s="13"/>
      <c r="G734" s="65"/>
    </row>
    <row r="735" spans="1:7" s="14" customFormat="1" x14ac:dyDescent="0.2">
      <c r="A735" s="72" t="s">
        <v>28</v>
      </c>
      <c r="B735" s="78" t="s">
        <v>555</v>
      </c>
      <c r="C735" s="12" t="s">
        <v>7</v>
      </c>
      <c r="D735" s="12">
        <v>4</v>
      </c>
      <c r="E735" s="1"/>
      <c r="F735" s="81" t="str">
        <f t="shared" ref="F735" si="168">IF(OR(OR(E735=0,E735=""),OR(D735=0,D735="")),"",D735*E735)</f>
        <v/>
      </c>
      <c r="G735" s="65"/>
    </row>
    <row r="736" spans="1:7" s="14" customFormat="1" ht="171" x14ac:dyDescent="0.2">
      <c r="A736" s="15"/>
      <c r="B736" s="135" t="s">
        <v>556</v>
      </c>
      <c r="C736" s="12"/>
      <c r="D736" s="16"/>
      <c r="E736" s="12"/>
      <c r="F736" s="13"/>
      <c r="G736" s="65"/>
    </row>
    <row r="737" spans="1:7" s="14" customFormat="1" ht="14.25" x14ac:dyDescent="0.2">
      <c r="A737" s="15"/>
      <c r="C737" s="12"/>
      <c r="D737" s="16"/>
      <c r="E737" s="12"/>
      <c r="F737" s="13"/>
      <c r="G737" s="65"/>
    </row>
    <row r="738" spans="1:7" s="14" customFormat="1" ht="14.25" x14ac:dyDescent="0.2">
      <c r="A738" s="15"/>
      <c r="C738" s="12"/>
      <c r="D738" s="16"/>
      <c r="E738" s="12"/>
      <c r="F738" s="13"/>
      <c r="G738" s="65"/>
    </row>
    <row r="739" spans="1:7" s="14" customFormat="1" x14ac:dyDescent="0.2">
      <c r="A739" s="164" t="s">
        <v>546</v>
      </c>
      <c r="B739" s="190" t="s">
        <v>557</v>
      </c>
      <c r="C739" s="166"/>
      <c r="D739" s="166"/>
      <c r="E739" s="166"/>
      <c r="F739" s="89" t="str">
        <f>IF(SUM(F723:F735)=0,"",SUM(F723:F735))</f>
        <v/>
      </c>
      <c r="G739" s="65"/>
    </row>
    <row r="740" spans="1:7" s="14" customFormat="1" ht="14.25" x14ac:dyDescent="0.2">
      <c r="A740" s="15"/>
      <c r="C740" s="12"/>
      <c r="D740" s="16"/>
      <c r="E740" s="12"/>
      <c r="F740" s="13"/>
      <c r="G740" s="65"/>
    </row>
    <row r="741" spans="1:7" s="14" customFormat="1" ht="14.25" x14ac:dyDescent="0.2">
      <c r="A741" s="15"/>
      <c r="C741" s="12"/>
      <c r="D741" s="16"/>
      <c r="E741" s="12"/>
      <c r="F741" s="13"/>
      <c r="G741" s="65"/>
    </row>
    <row r="742" spans="1:7" s="14" customFormat="1" ht="14.25" x14ac:dyDescent="0.2">
      <c r="A742" s="15"/>
      <c r="C742" s="12"/>
      <c r="D742" s="16"/>
      <c r="E742" s="12"/>
      <c r="F742" s="13"/>
      <c r="G742" s="65"/>
    </row>
    <row r="743" spans="1:7" s="14" customFormat="1" ht="14.25" x14ac:dyDescent="0.2">
      <c r="A743" s="15"/>
      <c r="C743" s="12"/>
      <c r="D743" s="16"/>
      <c r="E743" s="12"/>
      <c r="F743" s="13"/>
      <c r="G743" s="65"/>
    </row>
    <row r="744" spans="1:7" s="8" customFormat="1" ht="15" customHeight="1" x14ac:dyDescent="0.2">
      <c r="A744" s="371" t="s">
        <v>349</v>
      </c>
      <c r="B744" s="371"/>
      <c r="C744" s="17"/>
      <c r="D744" s="18"/>
      <c r="E744" s="17"/>
      <c r="F744" s="19"/>
      <c r="G744" s="191"/>
    </row>
    <row r="745" spans="1:7" s="8" customFormat="1" x14ac:dyDescent="0.2">
      <c r="A745" s="20"/>
      <c r="C745" s="17"/>
      <c r="D745" s="18"/>
      <c r="E745" s="17"/>
      <c r="F745" s="19"/>
      <c r="G745" s="191"/>
    </row>
    <row r="746" spans="1:7" s="8" customFormat="1" x14ac:dyDescent="0.2">
      <c r="A746" s="10" t="s">
        <v>38</v>
      </c>
      <c r="B746" s="11" t="s">
        <v>345</v>
      </c>
      <c r="C746" s="17"/>
      <c r="D746" s="18"/>
      <c r="E746" s="17"/>
      <c r="F746" s="19" t="str">
        <f>F44</f>
        <v/>
      </c>
      <c r="G746" s="191"/>
    </row>
    <row r="747" spans="1:7" s="8" customFormat="1" x14ac:dyDescent="0.2">
      <c r="A747" s="20"/>
      <c r="B747" s="21"/>
      <c r="C747" s="17"/>
      <c r="D747" s="18"/>
      <c r="E747" s="17"/>
      <c r="F747" s="19"/>
      <c r="G747" s="191"/>
    </row>
    <row r="748" spans="1:7" s="8" customFormat="1" x14ac:dyDescent="0.2">
      <c r="A748" s="10" t="s">
        <v>44</v>
      </c>
      <c r="B748" s="11" t="s">
        <v>199</v>
      </c>
      <c r="C748" s="17"/>
      <c r="D748" s="18"/>
      <c r="E748" s="17"/>
      <c r="F748" s="19" t="str">
        <f>F221</f>
        <v/>
      </c>
      <c r="G748" s="191"/>
    </row>
    <row r="749" spans="1:7" s="8" customFormat="1" x14ac:dyDescent="0.2">
      <c r="A749" s="20"/>
      <c r="B749" s="21"/>
      <c r="C749" s="17"/>
      <c r="D749" s="18"/>
      <c r="E749" s="17"/>
      <c r="F749" s="19"/>
      <c r="G749" s="191"/>
    </row>
    <row r="750" spans="1:7" s="8" customFormat="1" x14ac:dyDescent="0.2">
      <c r="A750" s="10" t="s">
        <v>98</v>
      </c>
      <c r="B750" s="11" t="s">
        <v>11</v>
      </c>
      <c r="C750" s="17"/>
      <c r="D750" s="18"/>
      <c r="E750" s="17"/>
      <c r="F750" s="19" t="str">
        <f>F358</f>
        <v/>
      </c>
      <c r="G750" s="191"/>
    </row>
    <row r="751" spans="1:7" s="8" customFormat="1" x14ac:dyDescent="0.2">
      <c r="A751" s="20"/>
      <c r="B751" s="21"/>
      <c r="C751" s="17"/>
      <c r="D751" s="18"/>
      <c r="E751" s="17"/>
      <c r="F751" s="19"/>
      <c r="G751" s="191"/>
    </row>
    <row r="752" spans="1:7" s="8" customFormat="1" x14ac:dyDescent="0.2">
      <c r="A752" s="10" t="s">
        <v>108</v>
      </c>
      <c r="B752" s="8" t="s">
        <v>13</v>
      </c>
      <c r="C752" s="17"/>
      <c r="D752" s="18"/>
      <c r="E752" s="17"/>
      <c r="F752" s="19" t="str">
        <f>F528</f>
        <v/>
      </c>
      <c r="G752" s="191"/>
    </row>
    <row r="753" spans="1:7" s="8" customFormat="1" x14ac:dyDescent="0.2">
      <c r="A753" s="20"/>
      <c r="B753" s="21"/>
      <c r="C753" s="17"/>
      <c r="D753" s="18"/>
      <c r="E753" s="17"/>
      <c r="F753" s="19"/>
      <c r="G753" s="191"/>
    </row>
    <row r="754" spans="1:7" s="8" customFormat="1" x14ac:dyDescent="0.2">
      <c r="A754" s="10" t="s">
        <v>111</v>
      </c>
      <c r="B754" s="8" t="s">
        <v>15</v>
      </c>
      <c r="C754" s="17"/>
      <c r="D754" s="18"/>
      <c r="E754" s="17"/>
      <c r="F754" s="19" t="str">
        <f>F548</f>
        <v/>
      </c>
      <c r="G754" s="191"/>
    </row>
    <row r="755" spans="1:7" s="8" customFormat="1" x14ac:dyDescent="0.2">
      <c r="A755" s="20"/>
      <c r="B755" s="21"/>
      <c r="C755" s="17"/>
      <c r="D755" s="18"/>
      <c r="E755" s="17"/>
      <c r="F755" s="19"/>
      <c r="G755" s="191"/>
    </row>
    <row r="756" spans="1:7" s="8" customFormat="1" x14ac:dyDescent="0.2">
      <c r="A756" s="10" t="s">
        <v>114</v>
      </c>
      <c r="B756" s="8" t="s">
        <v>17</v>
      </c>
      <c r="C756" s="17"/>
      <c r="D756" s="18"/>
      <c r="E756" s="17"/>
      <c r="F756" s="19" t="str">
        <f>F571</f>
        <v/>
      </c>
      <c r="G756" s="191"/>
    </row>
    <row r="757" spans="1:7" s="8" customFormat="1" x14ac:dyDescent="0.2">
      <c r="A757" s="20"/>
      <c r="B757" s="21"/>
      <c r="C757" s="17"/>
      <c r="D757" s="18"/>
      <c r="E757" s="17"/>
      <c r="F757" s="19"/>
      <c r="G757" s="191"/>
    </row>
    <row r="758" spans="1:7" s="8" customFormat="1" x14ac:dyDescent="0.2">
      <c r="A758" s="10" t="s">
        <v>118</v>
      </c>
      <c r="B758" s="8" t="s">
        <v>343</v>
      </c>
      <c r="C758" s="17"/>
      <c r="D758" s="18"/>
      <c r="E758" s="17"/>
      <c r="F758" s="19" t="str">
        <f>F651</f>
        <v/>
      </c>
      <c r="G758" s="191"/>
    </row>
    <row r="759" spans="1:7" s="8" customFormat="1" x14ac:dyDescent="0.2">
      <c r="A759" s="10"/>
      <c r="B759" s="21"/>
      <c r="C759" s="17"/>
      <c r="D759" s="18"/>
      <c r="E759" s="17"/>
      <c r="F759" s="19"/>
      <c r="G759" s="191"/>
    </row>
    <row r="760" spans="1:7" s="8" customFormat="1" x14ac:dyDescent="0.2">
      <c r="A760" s="10" t="s">
        <v>139</v>
      </c>
      <c r="B760" s="8" t="s">
        <v>18</v>
      </c>
      <c r="C760" s="17"/>
      <c r="D760" s="18"/>
      <c r="E760" s="17"/>
      <c r="F760" s="19" t="str">
        <f>F712</f>
        <v/>
      </c>
      <c r="G760" s="191"/>
    </row>
    <row r="761" spans="1:7" s="8" customFormat="1" x14ac:dyDescent="0.2">
      <c r="A761" s="10"/>
      <c r="C761" s="17"/>
      <c r="D761" s="18"/>
      <c r="E761" s="17"/>
      <c r="F761" s="19"/>
      <c r="G761" s="191"/>
    </row>
    <row r="762" spans="1:7" s="8" customFormat="1" x14ac:dyDescent="0.2">
      <c r="A762" s="10" t="s">
        <v>546</v>
      </c>
      <c r="B762" s="8" t="s">
        <v>559</v>
      </c>
      <c r="C762" s="17"/>
      <c r="D762" s="18"/>
      <c r="E762" s="17"/>
      <c r="F762" s="19" t="str">
        <f>F739</f>
        <v/>
      </c>
      <c r="G762" s="191"/>
    </row>
    <row r="763" spans="1:7" s="8" customFormat="1" x14ac:dyDescent="0.2">
      <c r="A763" s="10"/>
      <c r="C763" s="17"/>
      <c r="D763" s="18"/>
      <c r="E763" s="17"/>
      <c r="F763" s="19"/>
      <c r="G763" s="191"/>
    </row>
    <row r="764" spans="1:7" s="193" customFormat="1" ht="18.600000000000001" customHeight="1" x14ac:dyDescent="0.2">
      <c r="A764" s="22" t="s">
        <v>40</v>
      </c>
      <c r="B764" s="23"/>
      <c r="C764" s="24"/>
      <c r="D764" s="25"/>
      <c r="E764" s="24"/>
      <c r="F764" s="89" t="str">
        <f>IF(SUM(F746:F762)=0,"",SUM(F746:F762))</f>
        <v/>
      </c>
      <c r="G764" s="192"/>
    </row>
    <row r="765" spans="1:7" s="14" customFormat="1" ht="14.25" x14ac:dyDescent="0.2">
      <c r="A765" s="15"/>
      <c r="C765" s="12"/>
      <c r="D765" s="16"/>
      <c r="E765" s="12"/>
      <c r="F765" s="13"/>
      <c r="G765" s="65"/>
    </row>
    <row r="766" spans="1:7" s="14" customFormat="1" ht="14.25" x14ac:dyDescent="0.2">
      <c r="A766" s="15"/>
      <c r="C766" s="12"/>
      <c r="D766" s="16"/>
      <c r="E766" s="12"/>
      <c r="F766" s="13"/>
      <c r="G766" s="65"/>
    </row>
    <row r="767" spans="1:7" s="14" customFormat="1" ht="14.25" x14ac:dyDescent="0.2">
      <c r="A767" s="15"/>
      <c r="C767" s="12"/>
      <c r="D767" s="16"/>
      <c r="E767" s="12"/>
      <c r="F767" s="13"/>
      <c r="G767" s="65"/>
    </row>
    <row r="768" spans="1:7" s="14" customFormat="1" ht="14.25" x14ac:dyDescent="0.2">
      <c r="A768" s="15"/>
      <c r="C768" s="12"/>
      <c r="D768" s="16"/>
      <c r="E768" s="12"/>
      <c r="F768" s="13"/>
      <c r="G768" s="65"/>
    </row>
    <row r="769" spans="1:7" s="14" customFormat="1" ht="14.25" x14ac:dyDescent="0.2">
      <c r="A769" s="15"/>
      <c r="C769" s="12"/>
      <c r="D769" s="16"/>
      <c r="E769" s="12"/>
      <c r="F769" s="13"/>
      <c r="G769" s="65"/>
    </row>
    <row r="770" spans="1:7" x14ac:dyDescent="0.2">
      <c r="D770" s="194"/>
    </row>
    <row r="771" spans="1:7" x14ac:dyDescent="0.2">
      <c r="D771" s="194"/>
    </row>
    <row r="772" spans="1:7" x14ac:dyDescent="0.2">
      <c r="D772" s="194"/>
    </row>
    <row r="773" spans="1:7" x14ac:dyDescent="0.2">
      <c r="D773" s="194"/>
    </row>
    <row r="774" spans="1:7" x14ac:dyDescent="0.2">
      <c r="D774" s="194"/>
    </row>
    <row r="775" spans="1:7" x14ac:dyDescent="0.2">
      <c r="D775" s="194"/>
    </row>
  </sheetData>
  <sheetProtection algorithmName="SHA-512" hashValue="FygpvwvPpruZIyxtEn0PwHIvX/VoKz2tTCpLdsiH8kczDufi0eeEu8yAo30OVE5mHd/X17Vb8uqhABzE1KMc9A==" saltValue="zdWlgAc0qDQ6eDUT0mqtLw==" spinCount="100000" sheet="1" formatCells="0" formatColumns="0" formatRows="0"/>
  <mergeCells count="93">
    <mergeCell ref="A409:F409"/>
    <mergeCell ref="A251:F252"/>
    <mergeCell ref="A253:G253"/>
    <mergeCell ref="A20:F20"/>
    <mergeCell ref="A21:F21"/>
    <mergeCell ref="A22:F22"/>
    <mergeCell ref="A23:F23"/>
    <mergeCell ref="A24:F24"/>
    <mergeCell ref="A254:G254"/>
    <mergeCell ref="A257:F258"/>
    <mergeCell ref="A259:F260"/>
    <mergeCell ref="A261:G261"/>
    <mergeCell ref="A262:F262"/>
    <mergeCell ref="A408:F408"/>
    <mergeCell ref="A239:G239"/>
    <mergeCell ref="A240:G240"/>
    <mergeCell ref="A603:B603"/>
    <mergeCell ref="A604:F605"/>
    <mergeCell ref="A268:G268"/>
    <mergeCell ref="A269:G269"/>
    <mergeCell ref="A744:B744"/>
    <mergeCell ref="A692:F692"/>
    <mergeCell ref="A687:F687"/>
    <mergeCell ref="A688:F688"/>
    <mergeCell ref="A689:F689"/>
    <mergeCell ref="A690:F690"/>
    <mergeCell ref="A691:F691"/>
    <mergeCell ref="A682:F685"/>
    <mergeCell ref="A686:F686"/>
    <mergeCell ref="A565:F566"/>
    <mergeCell ref="A533:B533"/>
    <mergeCell ref="A557:B557"/>
    <mergeCell ref="A535:F535"/>
    <mergeCell ref="A536:F536"/>
    <mergeCell ref="A537:F539"/>
    <mergeCell ref="A534:F534"/>
    <mergeCell ref="A558:F559"/>
    <mergeCell ref="A611:F611"/>
    <mergeCell ref="A613:F613"/>
    <mergeCell ref="A616:F616"/>
    <mergeCell ref="A617:F617"/>
    <mergeCell ref="A620:F620"/>
    <mergeCell ref="A615:F615"/>
    <mergeCell ref="A241:G241"/>
    <mergeCell ref="A242:G242"/>
    <mergeCell ref="A243:G243"/>
    <mergeCell ref="A246:B246"/>
    <mergeCell ref="A406:F406"/>
    <mergeCell ref="A407:F407"/>
    <mergeCell ref="A270:F270"/>
    <mergeCell ref="A244:G244"/>
    <mergeCell ref="A403:F403"/>
    <mergeCell ref="A404:F404"/>
    <mergeCell ref="A405:F405"/>
    <mergeCell ref="A264:G264"/>
    <mergeCell ref="A265:G265"/>
    <mergeCell ref="A266:G266"/>
    <mergeCell ref="A267:F267"/>
    <mergeCell ref="A247:F247"/>
    <mergeCell ref="A248:G248"/>
    <mergeCell ref="A249:G249"/>
    <mergeCell ref="A250:G250"/>
    <mergeCell ref="A263:G263"/>
    <mergeCell ref="A6:B6"/>
    <mergeCell ref="A14:F14"/>
    <mergeCell ref="A49:F49"/>
    <mergeCell ref="A50:F50"/>
    <mergeCell ref="A9:F9"/>
    <mergeCell ref="A10:F10"/>
    <mergeCell ref="A11:F11"/>
    <mergeCell ref="A12:F12"/>
    <mergeCell ref="A13:F13"/>
    <mergeCell ref="A1:B1"/>
    <mergeCell ref="C1:F1"/>
    <mergeCell ref="A2:B2"/>
    <mergeCell ref="C2:F2"/>
    <mergeCell ref="A3:B3"/>
    <mergeCell ref="C3:D3"/>
    <mergeCell ref="E3:F3"/>
    <mergeCell ref="A238:G238"/>
    <mergeCell ref="A225:B225"/>
    <mergeCell ref="A48:F48"/>
    <mergeCell ref="A54:F54"/>
    <mergeCell ref="A232:F232"/>
    <mergeCell ref="A235:F236"/>
    <mergeCell ref="A237:G237"/>
    <mergeCell ref="A55:F55"/>
    <mergeCell ref="A56:F56"/>
    <mergeCell ref="A226:F227"/>
    <mergeCell ref="A228:F231"/>
    <mergeCell ref="A52:F52"/>
    <mergeCell ref="A53:F53"/>
    <mergeCell ref="A51:F51"/>
  </mergeCells>
  <phoneticPr fontId="33" type="noConversion"/>
  <pageMargins left="0.78740157480314965" right="0.78740157480314965" top="0.78740157480314965" bottom="0.78740157480314965" header="0.31496062992125984" footer="0.31496062992125984"/>
  <pageSetup paperSize="9" scale="80" fitToHeight="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5091D-2BC1-49BE-BDAF-781DDDCFB245}">
  <dimension ref="A1:N87"/>
  <sheetViews>
    <sheetView workbookViewId="0">
      <selection activeCell="E14" sqref="E14"/>
    </sheetView>
  </sheetViews>
  <sheetFormatPr defaultColWidth="7.109375" defaultRowHeight="12.75" x14ac:dyDescent="0.2"/>
  <cols>
    <col min="1" max="1" width="5.109375" style="251" customWidth="1"/>
    <col min="2" max="2" width="35.77734375" style="252" customWidth="1"/>
    <col min="3" max="3" width="6.44140625" style="251" customWidth="1"/>
    <col min="4" max="4" width="6.6640625" style="251" customWidth="1"/>
    <col min="5" max="5" width="8" style="251" customWidth="1"/>
    <col min="6" max="6" width="8.5546875" style="251" customWidth="1"/>
    <col min="7" max="16384" width="7.109375" style="251"/>
  </cols>
  <sheetData>
    <row r="1" spans="1:14" s="36" customFormat="1" ht="24" customHeight="1" x14ac:dyDescent="0.2">
      <c r="A1" s="345" t="s">
        <v>158</v>
      </c>
      <c r="B1" s="346"/>
      <c r="C1" s="347" t="s">
        <v>159</v>
      </c>
      <c r="D1" s="348"/>
      <c r="E1" s="348"/>
      <c r="F1" s="349"/>
      <c r="G1" s="35"/>
      <c r="H1" s="202"/>
      <c r="I1" s="202"/>
      <c r="J1" s="202"/>
      <c r="K1" s="202"/>
      <c r="L1" s="202"/>
      <c r="M1" s="202"/>
      <c r="N1" s="202"/>
    </row>
    <row r="2" spans="1:14" s="36" customFormat="1" ht="12.4" customHeight="1" x14ac:dyDescent="0.2">
      <c r="A2" s="350" t="s">
        <v>563</v>
      </c>
      <c r="B2" s="351"/>
      <c r="C2" s="352" t="s">
        <v>564</v>
      </c>
      <c r="D2" s="353"/>
      <c r="E2" s="353"/>
      <c r="F2" s="354"/>
      <c r="G2" s="35"/>
      <c r="H2" s="202"/>
      <c r="I2" s="202"/>
      <c r="J2" s="202"/>
      <c r="K2" s="202"/>
      <c r="L2" s="202"/>
      <c r="M2" s="202"/>
      <c r="N2" s="202"/>
    </row>
    <row r="3" spans="1:14" s="36" customFormat="1" ht="12.4" customHeight="1" x14ac:dyDescent="0.2">
      <c r="A3" s="350" t="s">
        <v>36</v>
      </c>
      <c r="B3" s="351"/>
      <c r="C3" s="352" t="s">
        <v>156</v>
      </c>
      <c r="D3" s="354"/>
      <c r="E3" s="355" t="s">
        <v>157</v>
      </c>
      <c r="F3" s="356"/>
      <c r="G3" s="35"/>
      <c r="H3" s="202"/>
      <c r="I3" s="202"/>
      <c r="J3" s="202"/>
      <c r="K3" s="202"/>
      <c r="L3" s="202"/>
      <c r="M3" s="202"/>
      <c r="N3" s="202"/>
    </row>
    <row r="4" spans="1:14" s="43" customFormat="1" ht="15" customHeight="1" x14ac:dyDescent="0.2">
      <c r="A4" s="37" t="s">
        <v>1</v>
      </c>
      <c r="B4" s="37" t="s">
        <v>2</v>
      </c>
      <c r="C4" s="38" t="s">
        <v>37</v>
      </c>
      <c r="D4" s="39" t="s">
        <v>19</v>
      </c>
      <c r="E4" s="40" t="s">
        <v>21</v>
      </c>
      <c r="F4" s="41" t="s">
        <v>20</v>
      </c>
      <c r="G4" s="42"/>
      <c r="H4" s="203"/>
      <c r="I4" s="203"/>
      <c r="J4" s="203"/>
      <c r="K4" s="203"/>
      <c r="L4" s="203"/>
      <c r="M4" s="203"/>
      <c r="N4" s="203"/>
    </row>
    <row r="5" spans="1:14" s="209" customFormat="1" ht="21" customHeight="1" x14ac:dyDescent="0.2">
      <c r="A5" s="204"/>
      <c r="B5" s="205"/>
      <c r="C5" s="206"/>
      <c r="D5" s="207"/>
      <c r="E5" s="195"/>
      <c r="F5" s="208"/>
    </row>
    <row r="6" spans="1:14" s="215" customFormat="1" x14ac:dyDescent="0.2">
      <c r="A6" s="210" t="s">
        <v>565</v>
      </c>
      <c r="B6" s="211"/>
      <c r="C6" s="212"/>
      <c r="D6" s="213"/>
      <c r="E6" s="197"/>
      <c r="F6" s="214"/>
    </row>
    <row r="7" spans="1:14" s="215" customFormat="1" ht="42.6" customHeight="1" x14ac:dyDescent="0.2">
      <c r="A7" s="375" t="s">
        <v>566</v>
      </c>
      <c r="B7" s="375"/>
      <c r="C7" s="212"/>
      <c r="D7" s="213"/>
      <c r="E7" s="197"/>
      <c r="F7" s="214"/>
    </row>
    <row r="8" spans="1:14" s="215" customFormat="1" ht="56.45" customHeight="1" x14ac:dyDescent="0.2">
      <c r="A8" s="375" t="s">
        <v>567</v>
      </c>
      <c r="B8" s="375"/>
      <c r="C8" s="212"/>
      <c r="D8" s="213"/>
      <c r="E8" s="197"/>
      <c r="F8" s="214"/>
    </row>
    <row r="9" spans="1:14" s="215" customFormat="1" x14ac:dyDescent="0.2">
      <c r="A9" s="216"/>
      <c r="B9" s="217"/>
      <c r="C9" s="212"/>
      <c r="D9" s="213"/>
      <c r="E9" s="197"/>
      <c r="F9" s="214"/>
    </row>
    <row r="10" spans="1:14" s="215" customFormat="1" x14ac:dyDescent="0.2">
      <c r="A10" s="218" t="s">
        <v>38</v>
      </c>
      <c r="B10" s="219" t="s">
        <v>568</v>
      </c>
      <c r="C10" s="212"/>
      <c r="D10" s="213"/>
      <c r="E10" s="197"/>
      <c r="F10" s="214"/>
    </row>
    <row r="11" spans="1:14" s="215" customFormat="1" x14ac:dyDescent="0.2">
      <c r="A11" s="210"/>
      <c r="B11" s="211"/>
      <c r="C11" s="212"/>
      <c r="D11" s="213"/>
      <c r="E11" s="199"/>
      <c r="F11" s="214"/>
    </row>
    <row r="12" spans="1:14" s="215" customFormat="1" ht="66.75" customHeight="1" x14ac:dyDescent="0.2">
      <c r="A12" s="210" t="s">
        <v>32</v>
      </c>
      <c r="B12" s="211" t="s">
        <v>569</v>
      </c>
      <c r="E12" s="198"/>
    </row>
    <row r="13" spans="1:14" s="215" customFormat="1" ht="10.9" customHeight="1" x14ac:dyDescent="0.2">
      <c r="A13" s="210"/>
      <c r="B13" s="211"/>
      <c r="E13" s="198"/>
    </row>
    <row r="14" spans="1:14" s="225" customFormat="1" x14ac:dyDescent="0.2">
      <c r="A14" s="220" t="s">
        <v>22</v>
      </c>
      <c r="B14" s="221" t="s">
        <v>570</v>
      </c>
      <c r="C14" s="222" t="s">
        <v>3</v>
      </c>
      <c r="D14" s="223">
        <v>9</v>
      </c>
      <c r="E14" s="200"/>
      <c r="F14" s="224" t="str">
        <f t="shared" ref="F14:F40" si="0">IF(OR(OR(E14=0,E14=""),OR(D14=0,D14="")),"",D14*E14)</f>
        <v/>
      </c>
    </row>
    <row r="15" spans="1:14" s="215" customFormat="1" ht="10.9" customHeight="1" x14ac:dyDescent="0.2">
      <c r="A15" s="210"/>
      <c r="B15" s="211"/>
      <c r="E15" s="198"/>
    </row>
    <row r="16" spans="1:14" s="225" customFormat="1" x14ac:dyDescent="0.2">
      <c r="A16" s="220" t="s">
        <v>23</v>
      </c>
      <c r="B16" s="221" t="s">
        <v>571</v>
      </c>
      <c r="C16" s="222" t="s">
        <v>3</v>
      </c>
      <c r="D16" s="223">
        <v>9</v>
      </c>
      <c r="E16" s="200"/>
      <c r="F16" s="224" t="str">
        <f t="shared" si="0"/>
        <v/>
      </c>
    </row>
    <row r="17" spans="1:6" s="215" customFormat="1" ht="10.9" customHeight="1" x14ac:dyDescent="0.2">
      <c r="A17" s="210"/>
      <c r="B17" s="211"/>
      <c r="E17" s="198"/>
    </row>
    <row r="18" spans="1:6" s="225" customFormat="1" ht="13.9" customHeight="1" x14ac:dyDescent="0.2">
      <c r="A18" s="220" t="s">
        <v>24</v>
      </c>
      <c r="B18" s="221" t="s">
        <v>572</v>
      </c>
      <c r="C18" s="222" t="s">
        <v>3</v>
      </c>
      <c r="D18" s="223">
        <v>1</v>
      </c>
      <c r="E18" s="200"/>
      <c r="F18" s="224" t="str">
        <f t="shared" si="0"/>
        <v/>
      </c>
    </row>
    <row r="19" spans="1:6" s="215" customFormat="1" ht="10.9" customHeight="1" x14ac:dyDescent="0.2">
      <c r="A19" s="210"/>
      <c r="B19" s="211"/>
      <c r="E19" s="198"/>
    </row>
    <row r="20" spans="1:6" s="225" customFormat="1" ht="38.25" x14ac:dyDescent="0.2">
      <c r="A20" s="220" t="s">
        <v>25</v>
      </c>
      <c r="B20" s="211" t="s">
        <v>573</v>
      </c>
      <c r="C20" s="222" t="s">
        <v>3</v>
      </c>
      <c r="D20" s="223">
        <v>1</v>
      </c>
      <c r="E20" s="200"/>
      <c r="F20" s="224" t="str">
        <f>IF(OR(OR(E20=0,E20=""),OR(D20=0,D20="")),"",D20*E20)</f>
        <v/>
      </c>
    </row>
    <row r="21" spans="1:6" s="215" customFormat="1" ht="10.9" customHeight="1" x14ac:dyDescent="0.2">
      <c r="A21" s="210"/>
      <c r="B21" s="211"/>
      <c r="E21" s="198"/>
    </row>
    <row r="22" spans="1:6" s="225" customFormat="1" x14ac:dyDescent="0.2">
      <c r="A22" s="220" t="s">
        <v>26</v>
      </c>
      <c r="B22" s="211" t="s">
        <v>574</v>
      </c>
      <c r="C22" s="222" t="s">
        <v>3</v>
      </c>
      <c r="D22" s="223">
        <v>1</v>
      </c>
      <c r="E22" s="200"/>
      <c r="F22" s="224" t="str">
        <f t="shared" si="0"/>
        <v/>
      </c>
    </row>
    <row r="23" spans="1:6" s="215" customFormat="1" ht="10.9" customHeight="1" x14ac:dyDescent="0.2">
      <c r="A23" s="210"/>
      <c r="B23" s="211"/>
      <c r="E23" s="198"/>
    </row>
    <row r="24" spans="1:6" s="225" customFormat="1" x14ac:dyDescent="0.2">
      <c r="A24" s="220" t="s">
        <v>575</v>
      </c>
      <c r="B24" s="221" t="s">
        <v>576</v>
      </c>
      <c r="C24" s="222" t="s">
        <v>3</v>
      </c>
      <c r="D24" s="223">
        <v>1</v>
      </c>
      <c r="E24" s="200"/>
      <c r="F24" s="224" t="str">
        <f t="shared" si="0"/>
        <v/>
      </c>
    </row>
    <row r="25" spans="1:6" s="215" customFormat="1" ht="10.9" customHeight="1" x14ac:dyDescent="0.2">
      <c r="A25" s="210"/>
      <c r="B25" s="211"/>
      <c r="E25" s="198"/>
    </row>
    <row r="26" spans="1:6" s="225" customFormat="1" ht="25.5" x14ac:dyDescent="0.2">
      <c r="A26" s="220" t="s">
        <v>577</v>
      </c>
      <c r="B26" s="211" t="s">
        <v>578</v>
      </c>
      <c r="C26" s="222" t="s">
        <v>579</v>
      </c>
      <c r="D26" s="223">
        <v>1</v>
      </c>
      <c r="E26" s="200"/>
      <c r="F26" s="224" t="str">
        <f t="shared" si="0"/>
        <v/>
      </c>
    </row>
    <row r="27" spans="1:6" s="215" customFormat="1" ht="10.9" customHeight="1" x14ac:dyDescent="0.2">
      <c r="A27" s="210"/>
      <c r="B27" s="211"/>
      <c r="E27" s="198"/>
    </row>
    <row r="28" spans="1:6" s="225" customFormat="1" x14ac:dyDescent="0.2">
      <c r="A28" s="220" t="s">
        <v>580</v>
      </c>
      <c r="B28" s="211" t="s">
        <v>581</v>
      </c>
      <c r="C28" s="222" t="s">
        <v>579</v>
      </c>
      <c r="D28" s="223">
        <v>14</v>
      </c>
      <c r="E28" s="200"/>
      <c r="F28" s="224" t="str">
        <f t="shared" si="0"/>
        <v/>
      </c>
    </row>
    <row r="29" spans="1:6" s="215" customFormat="1" ht="10.9" customHeight="1" x14ac:dyDescent="0.2">
      <c r="A29" s="210"/>
      <c r="B29" s="211"/>
      <c r="E29" s="198"/>
    </row>
    <row r="30" spans="1:6" s="225" customFormat="1" x14ac:dyDescent="0.2">
      <c r="A30" s="220" t="s">
        <v>582</v>
      </c>
      <c r="B30" s="211" t="s">
        <v>583</v>
      </c>
      <c r="C30" s="222" t="s">
        <v>579</v>
      </c>
      <c r="D30" s="223">
        <v>14</v>
      </c>
      <c r="E30" s="200"/>
      <c r="F30" s="224" t="str">
        <f t="shared" si="0"/>
        <v/>
      </c>
    </row>
    <row r="31" spans="1:6" s="225" customFormat="1" x14ac:dyDescent="0.2">
      <c r="A31" s="226"/>
      <c r="B31" s="221"/>
      <c r="E31" s="201"/>
    </row>
    <row r="32" spans="1:6" s="225" customFormat="1" ht="51" x14ac:dyDescent="0.2">
      <c r="A32" s="210" t="s">
        <v>33</v>
      </c>
      <c r="B32" s="211" t="s">
        <v>584</v>
      </c>
      <c r="C32" s="222" t="s">
        <v>579</v>
      </c>
      <c r="D32" s="223">
        <v>1</v>
      </c>
      <c r="E32" s="200"/>
      <c r="F32" s="224" t="str">
        <f t="shared" si="0"/>
        <v/>
      </c>
    </row>
    <row r="33" spans="1:6" s="225" customFormat="1" x14ac:dyDescent="0.2">
      <c r="A33" s="210"/>
      <c r="B33" s="221"/>
      <c r="E33" s="201"/>
    </row>
    <row r="34" spans="1:6" s="225" customFormat="1" ht="51" x14ac:dyDescent="0.2">
      <c r="A34" s="210" t="s">
        <v>34</v>
      </c>
      <c r="B34" s="211" t="s">
        <v>585</v>
      </c>
      <c r="C34" s="222" t="s">
        <v>579</v>
      </c>
      <c r="D34" s="223">
        <v>1</v>
      </c>
      <c r="E34" s="200"/>
      <c r="F34" s="224" t="str">
        <f t="shared" si="0"/>
        <v/>
      </c>
    </row>
    <row r="35" spans="1:6" s="225" customFormat="1" x14ac:dyDescent="0.2">
      <c r="A35" s="210"/>
      <c r="B35" s="221"/>
      <c r="E35" s="201"/>
    </row>
    <row r="36" spans="1:6" s="225" customFormat="1" ht="63.75" x14ac:dyDescent="0.2">
      <c r="A36" s="210" t="s">
        <v>27</v>
      </c>
      <c r="B36" s="211" t="s">
        <v>586</v>
      </c>
      <c r="C36" s="222" t="s">
        <v>579</v>
      </c>
      <c r="D36" s="223">
        <v>7</v>
      </c>
      <c r="E36" s="200"/>
      <c r="F36" s="224" t="str">
        <f t="shared" si="0"/>
        <v/>
      </c>
    </row>
    <row r="37" spans="1:6" s="225" customFormat="1" ht="7.15" customHeight="1" x14ac:dyDescent="0.2">
      <c r="B37" s="221"/>
      <c r="E37" s="201"/>
    </row>
    <row r="38" spans="1:6" s="225" customFormat="1" ht="51" x14ac:dyDescent="0.2">
      <c r="A38" s="210" t="s">
        <v>28</v>
      </c>
      <c r="B38" s="221" t="s">
        <v>587</v>
      </c>
      <c r="C38" s="222" t="s">
        <v>579</v>
      </c>
      <c r="D38" s="223">
        <v>1</v>
      </c>
      <c r="E38" s="200"/>
      <c r="F38" s="224" t="str">
        <f t="shared" si="0"/>
        <v/>
      </c>
    </row>
    <row r="39" spans="1:6" s="225" customFormat="1" ht="7.15" customHeight="1" x14ac:dyDescent="0.2">
      <c r="B39" s="221"/>
      <c r="E39" s="201"/>
    </row>
    <row r="40" spans="1:6" s="225" customFormat="1" ht="42.6" customHeight="1" x14ac:dyDescent="0.2">
      <c r="A40" s="210" t="s">
        <v>35</v>
      </c>
      <c r="B40" s="221" t="s">
        <v>588</v>
      </c>
      <c r="C40" s="222" t="s">
        <v>579</v>
      </c>
      <c r="D40" s="223">
        <v>1</v>
      </c>
      <c r="E40" s="200"/>
      <c r="F40" s="224" t="str">
        <f t="shared" si="0"/>
        <v/>
      </c>
    </row>
    <row r="41" spans="1:6" s="225" customFormat="1" x14ac:dyDescent="0.2">
      <c r="A41" s="210"/>
      <c r="B41" s="221"/>
      <c r="C41" s="222"/>
      <c r="D41" s="223"/>
      <c r="E41" s="200"/>
      <c r="F41" s="224"/>
    </row>
    <row r="42" spans="1:6" s="225" customFormat="1" ht="76.5" x14ac:dyDescent="0.2">
      <c r="A42" s="225" t="s">
        <v>29</v>
      </c>
      <c r="B42" s="221" t="s">
        <v>589</v>
      </c>
      <c r="E42" s="201"/>
    </row>
    <row r="43" spans="1:6" s="225" customFormat="1" x14ac:dyDescent="0.2">
      <c r="B43" s="221"/>
      <c r="E43" s="201"/>
    </row>
    <row r="44" spans="1:6" s="225" customFormat="1" x14ac:dyDescent="0.2">
      <c r="A44" s="220" t="s">
        <v>363</v>
      </c>
      <c r="B44" s="221" t="s">
        <v>590</v>
      </c>
      <c r="C44" s="222" t="s">
        <v>6</v>
      </c>
      <c r="D44" s="223">
        <f>8*9</f>
        <v>72</v>
      </c>
      <c r="E44" s="200"/>
      <c r="F44" s="224" t="str">
        <f t="shared" ref="F44" si="1">IF(OR(OR(E44=0,E44=""),OR(D44=0,D44="")),"",D44*E44)</f>
        <v/>
      </c>
    </row>
    <row r="45" spans="1:6" s="225" customFormat="1" x14ac:dyDescent="0.2">
      <c r="A45" s="226"/>
      <c r="B45" s="221"/>
      <c r="E45" s="201"/>
    </row>
    <row r="46" spans="1:6" s="225" customFormat="1" x14ac:dyDescent="0.2">
      <c r="A46" s="220" t="s">
        <v>93</v>
      </c>
      <c r="B46" s="221" t="s">
        <v>591</v>
      </c>
      <c r="C46" s="222" t="s">
        <v>6</v>
      </c>
      <c r="D46" s="223">
        <v>100</v>
      </c>
      <c r="E46" s="200"/>
      <c r="F46" s="224" t="str">
        <f t="shared" ref="F46" si="2">IF(OR(OR(E46=0,E46=""),OR(D46=0,D46="")),"",D46*E46)</f>
        <v/>
      </c>
    </row>
    <row r="47" spans="1:6" s="225" customFormat="1" x14ac:dyDescent="0.2">
      <c r="A47" s="226"/>
      <c r="B47" s="221"/>
      <c r="E47" s="201"/>
    </row>
    <row r="48" spans="1:6" s="225" customFormat="1" ht="25.5" x14ac:dyDescent="0.2">
      <c r="A48" s="220" t="s">
        <v>107</v>
      </c>
      <c r="B48" s="221" t="s">
        <v>592</v>
      </c>
      <c r="C48" s="222" t="s">
        <v>3</v>
      </c>
      <c r="D48" s="223">
        <v>25</v>
      </c>
      <c r="E48" s="200"/>
      <c r="F48" s="224" t="str">
        <f t="shared" ref="F48" si="3">IF(OR(OR(E48=0,E48=""),OR(D48=0,D48="")),"",D48*E48)</f>
        <v/>
      </c>
    </row>
    <row r="49" spans="1:6" s="225" customFormat="1" ht="9.6" customHeight="1" x14ac:dyDescent="0.2">
      <c r="A49" s="226"/>
      <c r="B49" s="221"/>
      <c r="E49" s="201"/>
    </row>
    <row r="50" spans="1:6" s="225" customFormat="1" ht="14.25" x14ac:dyDescent="0.2">
      <c r="A50" s="220" t="s">
        <v>311</v>
      </c>
      <c r="B50" s="221" t="s">
        <v>593</v>
      </c>
      <c r="C50" s="222" t="s">
        <v>6</v>
      </c>
      <c r="D50" s="223">
        <v>90</v>
      </c>
      <c r="E50" s="200"/>
      <c r="F50" s="224" t="str">
        <f t="shared" ref="F50" si="4">IF(OR(OR(E50=0,E50=""),OR(D50=0,D50="")),"",D50*E50)</f>
        <v/>
      </c>
    </row>
    <row r="51" spans="1:6" s="225" customFormat="1" ht="10.9" customHeight="1" x14ac:dyDescent="0.2">
      <c r="A51" s="226"/>
      <c r="B51" s="221"/>
      <c r="E51" s="201"/>
    </row>
    <row r="52" spans="1:6" s="225" customFormat="1" ht="14.25" x14ac:dyDescent="0.2">
      <c r="A52" s="220" t="s">
        <v>312</v>
      </c>
      <c r="B52" s="221" t="s">
        <v>594</v>
      </c>
      <c r="C52" s="222" t="s">
        <v>6</v>
      </c>
      <c r="D52" s="223">
        <v>10</v>
      </c>
      <c r="E52" s="200"/>
      <c r="F52" s="224" t="str">
        <f t="shared" ref="F52" si="5">IF(OR(OR(E52=0,E52=""),OR(D52=0,D52="")),"",D52*E52)</f>
        <v/>
      </c>
    </row>
    <row r="53" spans="1:6" s="225" customFormat="1" ht="10.15" customHeight="1" x14ac:dyDescent="0.2">
      <c r="B53" s="221"/>
      <c r="E53" s="201"/>
    </row>
    <row r="54" spans="1:6" s="225" customFormat="1" x14ac:dyDescent="0.2">
      <c r="A54" s="210" t="s">
        <v>30</v>
      </c>
      <c r="B54" s="221" t="s">
        <v>595</v>
      </c>
      <c r="C54" s="222" t="s">
        <v>6</v>
      </c>
      <c r="D54" s="223">
        <v>56</v>
      </c>
      <c r="E54" s="200"/>
      <c r="F54" s="224" t="str">
        <f t="shared" ref="F54" si="6">IF(OR(OR(E54=0,E54=""),OR(D54=0,D54="")),"",D54*E54)</f>
        <v/>
      </c>
    </row>
    <row r="55" spans="1:6" s="225" customFormat="1" ht="10.9" customHeight="1" x14ac:dyDescent="0.2">
      <c r="B55" s="221"/>
      <c r="E55" s="201"/>
    </row>
    <row r="56" spans="1:6" s="225" customFormat="1" x14ac:dyDescent="0.2">
      <c r="A56" s="210" t="s">
        <v>31</v>
      </c>
      <c r="B56" s="221" t="s">
        <v>596</v>
      </c>
      <c r="C56" s="222" t="s">
        <v>3</v>
      </c>
      <c r="D56" s="223">
        <v>2</v>
      </c>
      <c r="E56" s="200"/>
      <c r="F56" s="224" t="str">
        <f t="shared" ref="F56" si="7">IF(OR(OR(E56=0,E56=""),OR(D56=0,D56="")),"",D56*E56)</f>
        <v/>
      </c>
    </row>
    <row r="57" spans="1:6" s="225" customFormat="1" ht="10.9" customHeight="1" x14ac:dyDescent="0.2">
      <c r="B57" s="221"/>
      <c r="E57" s="201"/>
    </row>
    <row r="58" spans="1:6" s="225" customFormat="1" x14ac:dyDescent="0.2">
      <c r="A58" s="210" t="s">
        <v>92</v>
      </c>
      <c r="B58" s="221" t="s">
        <v>597</v>
      </c>
      <c r="C58" s="222" t="s">
        <v>3</v>
      </c>
      <c r="D58" s="223">
        <v>1</v>
      </c>
      <c r="E58" s="200"/>
      <c r="F58" s="224" t="str">
        <f t="shared" ref="F58" si="8">IF(OR(OR(E58=0,E58=""),OR(D58=0,D58="")),"",D58*E58)</f>
        <v/>
      </c>
    </row>
    <row r="59" spans="1:6" s="225" customFormat="1" x14ac:dyDescent="0.2">
      <c r="B59" s="221"/>
      <c r="E59" s="201"/>
    </row>
    <row r="60" spans="1:6" s="225" customFormat="1" ht="25.5" x14ac:dyDescent="0.2">
      <c r="A60" s="225" t="s">
        <v>97</v>
      </c>
      <c r="B60" s="221" t="s">
        <v>598</v>
      </c>
      <c r="E60" s="201"/>
    </row>
    <row r="61" spans="1:6" s="227" customFormat="1" ht="51" x14ac:dyDescent="0.2">
      <c r="A61" s="220" t="s">
        <v>113</v>
      </c>
      <c r="B61" s="211" t="s">
        <v>599</v>
      </c>
      <c r="C61" s="222" t="s">
        <v>3</v>
      </c>
      <c r="D61" s="223">
        <v>1</v>
      </c>
      <c r="E61" s="222"/>
      <c r="F61" s="224"/>
    </row>
    <row r="62" spans="1:6" s="227" customFormat="1" x14ac:dyDescent="0.2">
      <c r="A62" s="220" t="s">
        <v>113</v>
      </c>
      <c r="B62" s="211" t="s">
        <v>600</v>
      </c>
      <c r="C62" s="222" t="s">
        <v>3</v>
      </c>
      <c r="D62" s="223">
        <v>1</v>
      </c>
      <c r="E62" s="222"/>
      <c r="F62" s="224"/>
    </row>
    <row r="63" spans="1:6" s="227" customFormat="1" x14ac:dyDescent="0.2">
      <c r="A63" s="220" t="s">
        <v>113</v>
      </c>
      <c r="B63" s="211" t="s">
        <v>601</v>
      </c>
      <c r="C63" s="222" t="s">
        <v>3</v>
      </c>
      <c r="D63" s="223">
        <v>1</v>
      </c>
      <c r="E63" s="222"/>
      <c r="F63" s="224"/>
    </row>
    <row r="64" spans="1:6" s="227" customFormat="1" x14ac:dyDescent="0.2">
      <c r="A64" s="220" t="s">
        <v>113</v>
      </c>
      <c r="B64" s="211" t="s">
        <v>602</v>
      </c>
      <c r="C64" s="222" t="s">
        <v>3</v>
      </c>
      <c r="D64" s="223">
        <v>1</v>
      </c>
      <c r="E64" s="222"/>
      <c r="F64" s="224"/>
    </row>
    <row r="65" spans="1:6" s="227" customFormat="1" x14ac:dyDescent="0.2">
      <c r="A65" s="220" t="s">
        <v>113</v>
      </c>
      <c r="B65" s="211" t="s">
        <v>603</v>
      </c>
      <c r="C65" s="222" t="s">
        <v>3</v>
      </c>
      <c r="D65" s="223">
        <v>3</v>
      </c>
      <c r="E65" s="222"/>
      <c r="F65" s="224"/>
    </row>
    <row r="66" spans="1:6" s="227" customFormat="1" x14ac:dyDescent="0.2">
      <c r="A66" s="220" t="s">
        <v>113</v>
      </c>
      <c r="B66" s="211" t="s">
        <v>604</v>
      </c>
      <c r="C66" s="222" t="s">
        <v>3</v>
      </c>
      <c r="D66" s="223">
        <v>4</v>
      </c>
      <c r="E66" s="222"/>
      <c r="F66" s="224"/>
    </row>
    <row r="67" spans="1:6" s="227" customFormat="1" x14ac:dyDescent="0.2">
      <c r="A67" s="220" t="s">
        <v>113</v>
      </c>
      <c r="B67" s="211" t="s">
        <v>605</v>
      </c>
      <c r="C67" s="222" t="s">
        <v>3</v>
      </c>
      <c r="D67" s="223">
        <v>1</v>
      </c>
      <c r="E67" s="222"/>
      <c r="F67" s="224"/>
    </row>
    <row r="68" spans="1:6" s="227" customFormat="1" x14ac:dyDescent="0.2">
      <c r="A68" s="220" t="s">
        <v>113</v>
      </c>
      <c r="B68" s="211" t="s">
        <v>606</v>
      </c>
      <c r="C68" s="222" t="s">
        <v>579</v>
      </c>
      <c r="D68" s="223">
        <v>1</v>
      </c>
      <c r="E68" s="222"/>
      <c r="F68" s="224"/>
    </row>
    <row r="69" spans="1:6" s="227" customFormat="1" ht="25.5" x14ac:dyDescent="0.2">
      <c r="A69" s="220" t="s">
        <v>113</v>
      </c>
      <c r="B69" s="211" t="s">
        <v>607</v>
      </c>
      <c r="C69" s="222" t="s">
        <v>579</v>
      </c>
      <c r="D69" s="223">
        <v>1</v>
      </c>
      <c r="E69" s="222"/>
      <c r="F69" s="224"/>
    </row>
    <row r="70" spans="1:6" s="227" customFormat="1" ht="25.5" x14ac:dyDescent="0.2">
      <c r="A70" s="220" t="s">
        <v>113</v>
      </c>
      <c r="B70" s="211" t="s">
        <v>608</v>
      </c>
      <c r="C70" s="222" t="s">
        <v>579</v>
      </c>
      <c r="D70" s="223">
        <v>1</v>
      </c>
      <c r="E70" s="222"/>
      <c r="F70" s="224"/>
    </row>
    <row r="71" spans="1:6" s="215" customFormat="1" ht="31.15" customHeight="1" x14ac:dyDescent="0.2">
      <c r="A71" s="228"/>
      <c r="B71" s="229"/>
      <c r="C71" s="230" t="s">
        <v>609</v>
      </c>
      <c r="D71" s="231">
        <v>1</v>
      </c>
      <c r="E71" s="196"/>
      <c r="F71" s="224" t="str">
        <f t="shared" ref="F71" si="9">IF(OR(OR(E71=0,E71=""),OR(D71=0,D71="")),"",D71*E71)</f>
        <v/>
      </c>
    </row>
    <row r="72" spans="1:6" s="225" customFormat="1" ht="7.9" customHeight="1" x14ac:dyDescent="0.2">
      <c r="B72" s="221"/>
      <c r="E72" s="201"/>
    </row>
    <row r="73" spans="1:6" s="225" customFormat="1" ht="25.5" x14ac:dyDescent="0.2">
      <c r="A73" s="210" t="s">
        <v>94</v>
      </c>
      <c r="B73" s="221" t="s">
        <v>610</v>
      </c>
      <c r="C73" s="222" t="s">
        <v>6</v>
      </c>
      <c r="D73" s="223">
        <v>10</v>
      </c>
      <c r="E73" s="200"/>
      <c r="F73" s="224" t="str">
        <f t="shared" ref="F73" si="10">IF(OR(OR(E73=0,E73=""),OR(D73=0,D73="")),"",D73*E73)</f>
        <v/>
      </c>
    </row>
    <row r="74" spans="1:6" s="225" customFormat="1" x14ac:dyDescent="0.2">
      <c r="B74" s="221"/>
      <c r="E74" s="201"/>
    </row>
    <row r="75" spans="1:6" s="225" customFormat="1" ht="25.5" x14ac:dyDescent="0.2">
      <c r="A75" s="210" t="s">
        <v>136</v>
      </c>
      <c r="B75" s="221" t="s">
        <v>611</v>
      </c>
      <c r="C75" s="222" t="s">
        <v>3</v>
      </c>
      <c r="D75" s="223">
        <v>2</v>
      </c>
      <c r="E75" s="200"/>
      <c r="F75" s="224" t="str">
        <f t="shared" ref="F75" si="11">IF(OR(OR(E75=0,E75=""),OR(D75=0,D75="")),"",D75*E75)</f>
        <v/>
      </c>
    </row>
    <row r="76" spans="1:6" s="225" customFormat="1" x14ac:dyDescent="0.2">
      <c r="B76" s="221"/>
      <c r="E76" s="201"/>
    </row>
    <row r="77" spans="1:6" s="225" customFormat="1" ht="38.25" x14ac:dyDescent="0.2">
      <c r="A77" s="210" t="s">
        <v>141</v>
      </c>
      <c r="B77" s="221" t="s">
        <v>612</v>
      </c>
      <c r="C77" s="222" t="s">
        <v>579</v>
      </c>
      <c r="D77" s="223">
        <v>1</v>
      </c>
      <c r="E77" s="200"/>
      <c r="F77" s="224" t="str">
        <f t="shared" ref="F77" si="12">IF(OR(OR(E77=0,E77=""),OR(D77=0,D77="")),"",D77*E77)</f>
        <v/>
      </c>
    </row>
    <row r="78" spans="1:6" s="227" customFormat="1" x14ac:dyDescent="0.2">
      <c r="A78" s="232"/>
      <c r="B78" s="219"/>
      <c r="C78" s="233"/>
      <c r="D78" s="234"/>
      <c r="E78" s="235"/>
      <c r="F78" s="236"/>
    </row>
    <row r="79" spans="1:6" s="227" customFormat="1" x14ac:dyDescent="0.2">
      <c r="A79" s="232"/>
      <c r="B79" s="219"/>
      <c r="C79" s="237"/>
      <c r="D79" s="238"/>
      <c r="E79" s="239"/>
      <c r="F79" s="240"/>
    </row>
    <row r="80" spans="1:6" s="227" customFormat="1" x14ac:dyDescent="0.2">
      <c r="A80" s="232"/>
      <c r="B80" s="219"/>
      <c r="C80" s="374" t="s">
        <v>613</v>
      </c>
      <c r="D80" s="374"/>
      <c r="E80" s="241"/>
      <c r="F80" s="241" t="str">
        <f>IF(SUM(F14:F77)=0,"",SUM(F14:F77))</f>
        <v/>
      </c>
    </row>
    <row r="81" spans="1:6" s="227" customFormat="1" x14ac:dyDescent="0.2">
      <c r="B81" s="211"/>
      <c r="C81" s="242"/>
      <c r="D81" s="243"/>
      <c r="E81" s="222"/>
      <c r="F81" s="224"/>
    </row>
    <row r="82" spans="1:6" s="227" customFormat="1" x14ac:dyDescent="0.2">
      <c r="B82" s="211"/>
      <c r="C82" s="374" t="s">
        <v>614</v>
      </c>
      <c r="D82" s="374"/>
      <c r="E82" s="241"/>
      <c r="F82" s="241" t="str">
        <f>IF(N(F80),F80*0.25,"")</f>
        <v/>
      </c>
    </row>
    <row r="83" spans="1:6" s="227" customFormat="1" ht="13.5" thickBot="1" x14ac:dyDescent="0.25">
      <c r="A83" s="232"/>
      <c r="B83" s="219"/>
      <c r="C83" s="244"/>
      <c r="D83" s="245"/>
      <c r="E83" s="246"/>
      <c r="F83" s="247"/>
    </row>
    <row r="84" spans="1:6" s="227" customFormat="1" ht="13.5" thickTop="1" x14ac:dyDescent="0.2">
      <c r="A84" s="232"/>
      <c r="B84" s="219"/>
      <c r="C84" s="248"/>
      <c r="D84" s="249"/>
      <c r="E84" s="239"/>
      <c r="F84" s="240"/>
    </row>
    <row r="85" spans="1:6" s="227" customFormat="1" x14ac:dyDescent="0.2">
      <c r="A85" s="232"/>
      <c r="B85" s="219"/>
      <c r="C85" s="374" t="s">
        <v>615</v>
      </c>
      <c r="D85" s="374"/>
      <c r="E85" s="241"/>
      <c r="F85" s="241" t="str">
        <f>IF(SUM(F80:F82)=0,"",SUM(F80:F82))</f>
        <v/>
      </c>
    </row>
    <row r="86" spans="1:6" s="225" customFormat="1" x14ac:dyDescent="0.2">
      <c r="B86" s="250"/>
    </row>
    <row r="87" spans="1:6" s="225" customFormat="1" x14ac:dyDescent="0.2">
      <c r="B87" s="250"/>
    </row>
  </sheetData>
  <sheetProtection algorithmName="SHA-512" hashValue="kSg9bn6elerPgWLbit8J9M8L474WGMQwJ7LOhXo1vuYFtwGwwUB2hURi5NKlHVXXULLCBGnma35PotLE4LEw9Q==" saltValue="RwcaZVLLaOOy4bht84IgFA==" spinCount="100000" sheet="1" objects="1" scenarios="1"/>
  <mergeCells count="12">
    <mergeCell ref="C85:D85"/>
    <mergeCell ref="A7:B7"/>
    <mergeCell ref="A8:B8"/>
    <mergeCell ref="C80:D80"/>
    <mergeCell ref="C82:D82"/>
    <mergeCell ref="A1:B1"/>
    <mergeCell ref="C1:F1"/>
    <mergeCell ref="A2:B2"/>
    <mergeCell ref="C2:F2"/>
    <mergeCell ref="A3:B3"/>
    <mergeCell ref="C3:D3"/>
    <mergeCell ref="E3:F3"/>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E5BD-AD00-4D7A-BFB8-75AD33E32432}">
  <dimension ref="A1:F63"/>
  <sheetViews>
    <sheetView workbookViewId="0">
      <selection activeCell="I6" sqref="I6"/>
    </sheetView>
  </sheetViews>
  <sheetFormatPr defaultColWidth="6.88671875" defaultRowHeight="12.75" x14ac:dyDescent="0.2"/>
  <cols>
    <col min="1" max="1" width="4.109375" style="339" customWidth="1"/>
    <col min="2" max="2" width="36.5546875" style="334" customWidth="1"/>
    <col min="3" max="3" width="6.21875" style="212" customWidth="1"/>
    <col min="4" max="4" width="6.33203125" style="212" customWidth="1"/>
    <col min="5" max="5" width="9" style="212" customWidth="1"/>
    <col min="6" max="6" width="10" style="215" customWidth="1"/>
    <col min="7" max="255" width="6.88671875" style="215"/>
    <col min="256" max="256" width="3.21875" style="215" customWidth="1"/>
    <col min="257" max="257" width="4.109375" style="215" customWidth="1"/>
    <col min="258" max="258" width="36.5546875" style="215" customWidth="1"/>
    <col min="259" max="259" width="6.21875" style="215" customWidth="1"/>
    <col min="260" max="260" width="6.33203125" style="215" customWidth="1"/>
    <col min="261" max="261" width="9" style="215" customWidth="1"/>
    <col min="262" max="262" width="10" style="215" customWidth="1"/>
    <col min="263" max="511" width="6.88671875" style="215"/>
    <col min="512" max="512" width="3.21875" style="215" customWidth="1"/>
    <col min="513" max="513" width="4.109375" style="215" customWidth="1"/>
    <col min="514" max="514" width="36.5546875" style="215" customWidth="1"/>
    <col min="515" max="515" width="6.21875" style="215" customWidth="1"/>
    <col min="516" max="516" width="6.33203125" style="215" customWidth="1"/>
    <col min="517" max="517" width="9" style="215" customWidth="1"/>
    <col min="518" max="518" width="10" style="215" customWidth="1"/>
    <col min="519" max="767" width="6.88671875" style="215"/>
    <col min="768" max="768" width="3.21875" style="215" customWidth="1"/>
    <col min="769" max="769" width="4.109375" style="215" customWidth="1"/>
    <col min="770" max="770" width="36.5546875" style="215" customWidth="1"/>
    <col min="771" max="771" width="6.21875" style="215" customWidth="1"/>
    <col min="772" max="772" width="6.33203125" style="215" customWidth="1"/>
    <col min="773" max="773" width="9" style="215" customWidth="1"/>
    <col min="774" max="774" width="10" style="215" customWidth="1"/>
    <col min="775" max="1023" width="6.88671875" style="215"/>
    <col min="1024" max="1024" width="3.21875" style="215" customWidth="1"/>
    <col min="1025" max="1025" width="4.109375" style="215" customWidth="1"/>
    <col min="1026" max="1026" width="36.5546875" style="215" customWidth="1"/>
    <col min="1027" max="1027" width="6.21875" style="215" customWidth="1"/>
    <col min="1028" max="1028" width="6.33203125" style="215" customWidth="1"/>
    <col min="1029" max="1029" width="9" style="215" customWidth="1"/>
    <col min="1030" max="1030" width="10" style="215" customWidth="1"/>
    <col min="1031" max="1279" width="6.88671875" style="215"/>
    <col min="1280" max="1280" width="3.21875" style="215" customWidth="1"/>
    <col min="1281" max="1281" width="4.109375" style="215" customWidth="1"/>
    <col min="1282" max="1282" width="36.5546875" style="215" customWidth="1"/>
    <col min="1283" max="1283" width="6.21875" style="215" customWidth="1"/>
    <col min="1284" max="1284" width="6.33203125" style="215" customWidth="1"/>
    <col min="1285" max="1285" width="9" style="215" customWidth="1"/>
    <col min="1286" max="1286" width="10" style="215" customWidth="1"/>
    <col min="1287" max="1535" width="6.88671875" style="215"/>
    <col min="1536" max="1536" width="3.21875" style="215" customWidth="1"/>
    <col min="1537" max="1537" width="4.109375" style="215" customWidth="1"/>
    <col min="1538" max="1538" width="36.5546875" style="215" customWidth="1"/>
    <col min="1539" max="1539" width="6.21875" style="215" customWidth="1"/>
    <col min="1540" max="1540" width="6.33203125" style="215" customWidth="1"/>
    <col min="1541" max="1541" width="9" style="215" customWidth="1"/>
    <col min="1542" max="1542" width="10" style="215" customWidth="1"/>
    <col min="1543" max="1791" width="6.88671875" style="215"/>
    <col min="1792" max="1792" width="3.21875" style="215" customWidth="1"/>
    <col min="1793" max="1793" width="4.109375" style="215" customWidth="1"/>
    <col min="1794" max="1794" width="36.5546875" style="215" customWidth="1"/>
    <col min="1795" max="1795" width="6.21875" style="215" customWidth="1"/>
    <col min="1796" max="1796" width="6.33203125" style="215" customWidth="1"/>
    <col min="1797" max="1797" width="9" style="215" customWidth="1"/>
    <col min="1798" max="1798" width="10" style="215" customWidth="1"/>
    <col min="1799" max="2047" width="6.88671875" style="215"/>
    <col min="2048" max="2048" width="3.21875" style="215" customWidth="1"/>
    <col min="2049" max="2049" width="4.109375" style="215" customWidth="1"/>
    <col min="2050" max="2050" width="36.5546875" style="215" customWidth="1"/>
    <col min="2051" max="2051" width="6.21875" style="215" customWidth="1"/>
    <col min="2052" max="2052" width="6.33203125" style="215" customWidth="1"/>
    <col min="2053" max="2053" width="9" style="215" customWidth="1"/>
    <col min="2054" max="2054" width="10" style="215" customWidth="1"/>
    <col min="2055" max="2303" width="6.88671875" style="215"/>
    <col min="2304" max="2304" width="3.21875" style="215" customWidth="1"/>
    <col min="2305" max="2305" width="4.109375" style="215" customWidth="1"/>
    <col min="2306" max="2306" width="36.5546875" style="215" customWidth="1"/>
    <col min="2307" max="2307" width="6.21875" style="215" customWidth="1"/>
    <col min="2308" max="2308" width="6.33203125" style="215" customWidth="1"/>
    <col min="2309" max="2309" width="9" style="215" customWidth="1"/>
    <col min="2310" max="2310" width="10" style="215" customWidth="1"/>
    <col min="2311" max="2559" width="6.88671875" style="215"/>
    <col min="2560" max="2560" width="3.21875" style="215" customWidth="1"/>
    <col min="2561" max="2561" width="4.109375" style="215" customWidth="1"/>
    <col min="2562" max="2562" width="36.5546875" style="215" customWidth="1"/>
    <col min="2563" max="2563" width="6.21875" style="215" customWidth="1"/>
    <col min="2564" max="2564" width="6.33203125" style="215" customWidth="1"/>
    <col min="2565" max="2565" width="9" style="215" customWidth="1"/>
    <col min="2566" max="2566" width="10" style="215" customWidth="1"/>
    <col min="2567" max="2815" width="6.88671875" style="215"/>
    <col min="2816" max="2816" width="3.21875" style="215" customWidth="1"/>
    <col min="2817" max="2817" width="4.109375" style="215" customWidth="1"/>
    <col min="2818" max="2818" width="36.5546875" style="215" customWidth="1"/>
    <col min="2819" max="2819" width="6.21875" style="215" customWidth="1"/>
    <col min="2820" max="2820" width="6.33203125" style="215" customWidth="1"/>
    <col min="2821" max="2821" width="9" style="215" customWidth="1"/>
    <col min="2822" max="2822" width="10" style="215" customWidth="1"/>
    <col min="2823" max="3071" width="6.88671875" style="215"/>
    <col min="3072" max="3072" width="3.21875" style="215" customWidth="1"/>
    <col min="3073" max="3073" width="4.109375" style="215" customWidth="1"/>
    <col min="3074" max="3074" width="36.5546875" style="215" customWidth="1"/>
    <col min="3075" max="3075" width="6.21875" style="215" customWidth="1"/>
    <col min="3076" max="3076" width="6.33203125" style="215" customWidth="1"/>
    <col min="3077" max="3077" width="9" style="215" customWidth="1"/>
    <col min="3078" max="3078" width="10" style="215" customWidth="1"/>
    <col min="3079" max="3327" width="6.88671875" style="215"/>
    <col min="3328" max="3328" width="3.21875" style="215" customWidth="1"/>
    <col min="3329" max="3329" width="4.109375" style="215" customWidth="1"/>
    <col min="3330" max="3330" width="36.5546875" style="215" customWidth="1"/>
    <col min="3331" max="3331" width="6.21875" style="215" customWidth="1"/>
    <col min="3332" max="3332" width="6.33203125" style="215" customWidth="1"/>
    <col min="3333" max="3333" width="9" style="215" customWidth="1"/>
    <col min="3334" max="3334" width="10" style="215" customWidth="1"/>
    <col min="3335" max="3583" width="6.88671875" style="215"/>
    <col min="3584" max="3584" width="3.21875" style="215" customWidth="1"/>
    <col min="3585" max="3585" width="4.109375" style="215" customWidth="1"/>
    <col min="3586" max="3586" width="36.5546875" style="215" customWidth="1"/>
    <col min="3587" max="3587" width="6.21875" style="215" customWidth="1"/>
    <col min="3588" max="3588" width="6.33203125" style="215" customWidth="1"/>
    <col min="3589" max="3589" width="9" style="215" customWidth="1"/>
    <col min="3590" max="3590" width="10" style="215" customWidth="1"/>
    <col min="3591" max="3839" width="6.88671875" style="215"/>
    <col min="3840" max="3840" width="3.21875" style="215" customWidth="1"/>
    <col min="3841" max="3841" width="4.109375" style="215" customWidth="1"/>
    <col min="3842" max="3842" width="36.5546875" style="215" customWidth="1"/>
    <col min="3843" max="3843" width="6.21875" style="215" customWidth="1"/>
    <col min="3844" max="3844" width="6.33203125" style="215" customWidth="1"/>
    <col min="3845" max="3845" width="9" style="215" customWidth="1"/>
    <col min="3846" max="3846" width="10" style="215" customWidth="1"/>
    <col min="3847" max="4095" width="6.88671875" style="215"/>
    <col min="4096" max="4096" width="3.21875" style="215" customWidth="1"/>
    <col min="4097" max="4097" width="4.109375" style="215" customWidth="1"/>
    <col min="4098" max="4098" width="36.5546875" style="215" customWidth="1"/>
    <col min="4099" max="4099" width="6.21875" style="215" customWidth="1"/>
    <col min="4100" max="4100" width="6.33203125" style="215" customWidth="1"/>
    <col min="4101" max="4101" width="9" style="215" customWidth="1"/>
    <col min="4102" max="4102" width="10" style="215" customWidth="1"/>
    <col min="4103" max="4351" width="6.88671875" style="215"/>
    <col min="4352" max="4352" width="3.21875" style="215" customWidth="1"/>
    <col min="4353" max="4353" width="4.109375" style="215" customWidth="1"/>
    <col min="4354" max="4354" width="36.5546875" style="215" customWidth="1"/>
    <col min="4355" max="4355" width="6.21875" style="215" customWidth="1"/>
    <col min="4356" max="4356" width="6.33203125" style="215" customWidth="1"/>
    <col min="4357" max="4357" width="9" style="215" customWidth="1"/>
    <col min="4358" max="4358" width="10" style="215" customWidth="1"/>
    <col min="4359" max="4607" width="6.88671875" style="215"/>
    <col min="4608" max="4608" width="3.21875" style="215" customWidth="1"/>
    <col min="4609" max="4609" width="4.109375" style="215" customWidth="1"/>
    <col min="4610" max="4610" width="36.5546875" style="215" customWidth="1"/>
    <col min="4611" max="4611" width="6.21875" style="215" customWidth="1"/>
    <col min="4612" max="4612" width="6.33203125" style="215" customWidth="1"/>
    <col min="4613" max="4613" width="9" style="215" customWidth="1"/>
    <col min="4614" max="4614" width="10" style="215" customWidth="1"/>
    <col min="4615" max="4863" width="6.88671875" style="215"/>
    <col min="4864" max="4864" width="3.21875" style="215" customWidth="1"/>
    <col min="4865" max="4865" width="4.109375" style="215" customWidth="1"/>
    <col min="4866" max="4866" width="36.5546875" style="215" customWidth="1"/>
    <col min="4867" max="4867" width="6.21875" style="215" customWidth="1"/>
    <col min="4868" max="4868" width="6.33203125" style="215" customWidth="1"/>
    <col min="4869" max="4869" width="9" style="215" customWidth="1"/>
    <col min="4870" max="4870" width="10" style="215" customWidth="1"/>
    <col min="4871" max="5119" width="6.88671875" style="215"/>
    <col min="5120" max="5120" width="3.21875" style="215" customWidth="1"/>
    <col min="5121" max="5121" width="4.109375" style="215" customWidth="1"/>
    <col min="5122" max="5122" width="36.5546875" style="215" customWidth="1"/>
    <col min="5123" max="5123" width="6.21875" style="215" customWidth="1"/>
    <col min="5124" max="5124" width="6.33203125" style="215" customWidth="1"/>
    <col min="5125" max="5125" width="9" style="215" customWidth="1"/>
    <col min="5126" max="5126" width="10" style="215" customWidth="1"/>
    <col min="5127" max="5375" width="6.88671875" style="215"/>
    <col min="5376" max="5376" width="3.21875" style="215" customWidth="1"/>
    <col min="5377" max="5377" width="4.109375" style="215" customWidth="1"/>
    <col min="5378" max="5378" width="36.5546875" style="215" customWidth="1"/>
    <col min="5379" max="5379" width="6.21875" style="215" customWidth="1"/>
    <col min="5380" max="5380" width="6.33203125" style="215" customWidth="1"/>
    <col min="5381" max="5381" width="9" style="215" customWidth="1"/>
    <col min="5382" max="5382" width="10" style="215" customWidth="1"/>
    <col min="5383" max="5631" width="6.88671875" style="215"/>
    <col min="5632" max="5632" width="3.21875" style="215" customWidth="1"/>
    <col min="5633" max="5633" width="4.109375" style="215" customWidth="1"/>
    <col min="5634" max="5634" width="36.5546875" style="215" customWidth="1"/>
    <col min="5635" max="5635" width="6.21875" style="215" customWidth="1"/>
    <col min="5636" max="5636" width="6.33203125" style="215" customWidth="1"/>
    <col min="5637" max="5637" width="9" style="215" customWidth="1"/>
    <col min="5638" max="5638" width="10" style="215" customWidth="1"/>
    <col min="5639" max="5887" width="6.88671875" style="215"/>
    <col min="5888" max="5888" width="3.21875" style="215" customWidth="1"/>
    <col min="5889" max="5889" width="4.109375" style="215" customWidth="1"/>
    <col min="5890" max="5890" width="36.5546875" style="215" customWidth="1"/>
    <col min="5891" max="5891" width="6.21875" style="215" customWidth="1"/>
    <col min="5892" max="5892" width="6.33203125" style="215" customWidth="1"/>
    <col min="5893" max="5893" width="9" style="215" customWidth="1"/>
    <col min="5894" max="5894" width="10" style="215" customWidth="1"/>
    <col min="5895" max="6143" width="6.88671875" style="215"/>
    <col min="6144" max="6144" width="3.21875" style="215" customWidth="1"/>
    <col min="6145" max="6145" width="4.109375" style="215" customWidth="1"/>
    <col min="6146" max="6146" width="36.5546875" style="215" customWidth="1"/>
    <col min="6147" max="6147" width="6.21875" style="215" customWidth="1"/>
    <col min="6148" max="6148" width="6.33203125" style="215" customWidth="1"/>
    <col min="6149" max="6149" width="9" style="215" customWidth="1"/>
    <col min="6150" max="6150" width="10" style="215" customWidth="1"/>
    <col min="6151" max="6399" width="6.88671875" style="215"/>
    <col min="6400" max="6400" width="3.21875" style="215" customWidth="1"/>
    <col min="6401" max="6401" width="4.109375" style="215" customWidth="1"/>
    <col min="6402" max="6402" width="36.5546875" style="215" customWidth="1"/>
    <col min="6403" max="6403" width="6.21875" style="215" customWidth="1"/>
    <col min="6404" max="6404" width="6.33203125" style="215" customWidth="1"/>
    <col min="6405" max="6405" width="9" style="215" customWidth="1"/>
    <col min="6406" max="6406" width="10" style="215" customWidth="1"/>
    <col min="6407" max="6655" width="6.88671875" style="215"/>
    <col min="6656" max="6656" width="3.21875" style="215" customWidth="1"/>
    <col min="6657" max="6657" width="4.109375" style="215" customWidth="1"/>
    <col min="6658" max="6658" width="36.5546875" style="215" customWidth="1"/>
    <col min="6659" max="6659" width="6.21875" style="215" customWidth="1"/>
    <col min="6660" max="6660" width="6.33203125" style="215" customWidth="1"/>
    <col min="6661" max="6661" width="9" style="215" customWidth="1"/>
    <col min="6662" max="6662" width="10" style="215" customWidth="1"/>
    <col min="6663" max="6911" width="6.88671875" style="215"/>
    <col min="6912" max="6912" width="3.21875" style="215" customWidth="1"/>
    <col min="6913" max="6913" width="4.109375" style="215" customWidth="1"/>
    <col min="6914" max="6914" width="36.5546875" style="215" customWidth="1"/>
    <col min="6915" max="6915" width="6.21875" style="215" customWidth="1"/>
    <col min="6916" max="6916" width="6.33203125" style="215" customWidth="1"/>
    <col min="6917" max="6917" width="9" style="215" customWidth="1"/>
    <col min="6918" max="6918" width="10" style="215" customWidth="1"/>
    <col min="6919" max="7167" width="6.88671875" style="215"/>
    <col min="7168" max="7168" width="3.21875" style="215" customWidth="1"/>
    <col min="7169" max="7169" width="4.109375" style="215" customWidth="1"/>
    <col min="7170" max="7170" width="36.5546875" style="215" customWidth="1"/>
    <col min="7171" max="7171" width="6.21875" style="215" customWidth="1"/>
    <col min="7172" max="7172" width="6.33203125" style="215" customWidth="1"/>
    <col min="7173" max="7173" width="9" style="215" customWidth="1"/>
    <col min="7174" max="7174" width="10" style="215" customWidth="1"/>
    <col min="7175" max="7423" width="6.88671875" style="215"/>
    <col min="7424" max="7424" width="3.21875" style="215" customWidth="1"/>
    <col min="7425" max="7425" width="4.109375" style="215" customWidth="1"/>
    <col min="7426" max="7426" width="36.5546875" style="215" customWidth="1"/>
    <col min="7427" max="7427" width="6.21875" style="215" customWidth="1"/>
    <col min="7428" max="7428" width="6.33203125" style="215" customWidth="1"/>
    <col min="7429" max="7429" width="9" style="215" customWidth="1"/>
    <col min="7430" max="7430" width="10" style="215" customWidth="1"/>
    <col min="7431" max="7679" width="6.88671875" style="215"/>
    <col min="7680" max="7680" width="3.21875" style="215" customWidth="1"/>
    <col min="7681" max="7681" width="4.109375" style="215" customWidth="1"/>
    <col min="7682" max="7682" width="36.5546875" style="215" customWidth="1"/>
    <col min="7683" max="7683" width="6.21875" style="215" customWidth="1"/>
    <col min="7684" max="7684" width="6.33203125" style="215" customWidth="1"/>
    <col min="7685" max="7685" width="9" style="215" customWidth="1"/>
    <col min="7686" max="7686" width="10" style="215" customWidth="1"/>
    <col min="7687" max="7935" width="6.88671875" style="215"/>
    <col min="7936" max="7936" width="3.21875" style="215" customWidth="1"/>
    <col min="7937" max="7937" width="4.109375" style="215" customWidth="1"/>
    <col min="7938" max="7938" width="36.5546875" style="215" customWidth="1"/>
    <col min="7939" max="7939" width="6.21875" style="215" customWidth="1"/>
    <col min="7940" max="7940" width="6.33203125" style="215" customWidth="1"/>
    <col min="7941" max="7941" width="9" style="215" customWidth="1"/>
    <col min="7942" max="7942" width="10" style="215" customWidth="1"/>
    <col min="7943" max="8191" width="6.88671875" style="215"/>
    <col min="8192" max="8192" width="3.21875" style="215" customWidth="1"/>
    <col min="8193" max="8193" width="4.109375" style="215" customWidth="1"/>
    <col min="8194" max="8194" width="36.5546875" style="215" customWidth="1"/>
    <col min="8195" max="8195" width="6.21875" style="215" customWidth="1"/>
    <col min="8196" max="8196" width="6.33203125" style="215" customWidth="1"/>
    <col min="8197" max="8197" width="9" style="215" customWidth="1"/>
    <col min="8198" max="8198" width="10" style="215" customWidth="1"/>
    <col min="8199" max="8447" width="6.88671875" style="215"/>
    <col min="8448" max="8448" width="3.21875" style="215" customWidth="1"/>
    <col min="8449" max="8449" width="4.109375" style="215" customWidth="1"/>
    <col min="8450" max="8450" width="36.5546875" style="215" customWidth="1"/>
    <col min="8451" max="8451" width="6.21875" style="215" customWidth="1"/>
    <col min="8452" max="8452" width="6.33203125" style="215" customWidth="1"/>
    <col min="8453" max="8453" width="9" style="215" customWidth="1"/>
    <col min="8454" max="8454" width="10" style="215" customWidth="1"/>
    <col min="8455" max="8703" width="6.88671875" style="215"/>
    <col min="8704" max="8704" width="3.21875" style="215" customWidth="1"/>
    <col min="8705" max="8705" width="4.109375" style="215" customWidth="1"/>
    <col min="8706" max="8706" width="36.5546875" style="215" customWidth="1"/>
    <col min="8707" max="8707" width="6.21875" style="215" customWidth="1"/>
    <col min="8708" max="8708" width="6.33203125" style="215" customWidth="1"/>
    <col min="8709" max="8709" width="9" style="215" customWidth="1"/>
    <col min="8710" max="8710" width="10" style="215" customWidth="1"/>
    <col min="8711" max="8959" width="6.88671875" style="215"/>
    <col min="8960" max="8960" width="3.21875" style="215" customWidth="1"/>
    <col min="8961" max="8961" width="4.109375" style="215" customWidth="1"/>
    <col min="8962" max="8962" width="36.5546875" style="215" customWidth="1"/>
    <col min="8963" max="8963" width="6.21875" style="215" customWidth="1"/>
    <col min="8964" max="8964" width="6.33203125" style="215" customWidth="1"/>
    <col min="8965" max="8965" width="9" style="215" customWidth="1"/>
    <col min="8966" max="8966" width="10" style="215" customWidth="1"/>
    <col min="8967" max="9215" width="6.88671875" style="215"/>
    <col min="9216" max="9216" width="3.21875" style="215" customWidth="1"/>
    <col min="9217" max="9217" width="4.109375" style="215" customWidth="1"/>
    <col min="9218" max="9218" width="36.5546875" style="215" customWidth="1"/>
    <col min="9219" max="9219" width="6.21875" style="215" customWidth="1"/>
    <col min="9220" max="9220" width="6.33203125" style="215" customWidth="1"/>
    <col min="9221" max="9221" width="9" style="215" customWidth="1"/>
    <col min="9222" max="9222" width="10" style="215" customWidth="1"/>
    <col min="9223" max="9471" width="6.88671875" style="215"/>
    <col min="9472" max="9472" width="3.21875" style="215" customWidth="1"/>
    <col min="9473" max="9473" width="4.109375" style="215" customWidth="1"/>
    <col min="9474" max="9474" width="36.5546875" style="215" customWidth="1"/>
    <col min="9475" max="9475" width="6.21875" style="215" customWidth="1"/>
    <col min="9476" max="9476" width="6.33203125" style="215" customWidth="1"/>
    <col min="9477" max="9477" width="9" style="215" customWidth="1"/>
    <col min="9478" max="9478" width="10" style="215" customWidth="1"/>
    <col min="9479" max="9727" width="6.88671875" style="215"/>
    <col min="9728" max="9728" width="3.21875" style="215" customWidth="1"/>
    <col min="9729" max="9729" width="4.109375" style="215" customWidth="1"/>
    <col min="9730" max="9730" width="36.5546875" style="215" customWidth="1"/>
    <col min="9731" max="9731" width="6.21875" style="215" customWidth="1"/>
    <col min="9732" max="9732" width="6.33203125" style="215" customWidth="1"/>
    <col min="9733" max="9733" width="9" style="215" customWidth="1"/>
    <col min="9734" max="9734" width="10" style="215" customWidth="1"/>
    <col min="9735" max="9983" width="6.88671875" style="215"/>
    <col min="9984" max="9984" width="3.21875" style="215" customWidth="1"/>
    <col min="9985" max="9985" width="4.109375" style="215" customWidth="1"/>
    <col min="9986" max="9986" width="36.5546875" style="215" customWidth="1"/>
    <col min="9987" max="9987" width="6.21875" style="215" customWidth="1"/>
    <col min="9988" max="9988" width="6.33203125" style="215" customWidth="1"/>
    <col min="9989" max="9989" width="9" style="215" customWidth="1"/>
    <col min="9990" max="9990" width="10" style="215" customWidth="1"/>
    <col min="9991" max="10239" width="6.88671875" style="215"/>
    <col min="10240" max="10240" width="3.21875" style="215" customWidth="1"/>
    <col min="10241" max="10241" width="4.109375" style="215" customWidth="1"/>
    <col min="10242" max="10242" width="36.5546875" style="215" customWidth="1"/>
    <col min="10243" max="10243" width="6.21875" style="215" customWidth="1"/>
    <col min="10244" max="10244" width="6.33203125" style="215" customWidth="1"/>
    <col min="10245" max="10245" width="9" style="215" customWidth="1"/>
    <col min="10246" max="10246" width="10" style="215" customWidth="1"/>
    <col min="10247" max="10495" width="6.88671875" style="215"/>
    <col min="10496" max="10496" width="3.21875" style="215" customWidth="1"/>
    <col min="10497" max="10497" width="4.109375" style="215" customWidth="1"/>
    <col min="10498" max="10498" width="36.5546875" style="215" customWidth="1"/>
    <col min="10499" max="10499" width="6.21875" style="215" customWidth="1"/>
    <col min="10500" max="10500" width="6.33203125" style="215" customWidth="1"/>
    <col min="10501" max="10501" width="9" style="215" customWidth="1"/>
    <col min="10502" max="10502" width="10" style="215" customWidth="1"/>
    <col min="10503" max="10751" width="6.88671875" style="215"/>
    <col min="10752" max="10752" width="3.21875" style="215" customWidth="1"/>
    <col min="10753" max="10753" width="4.109375" style="215" customWidth="1"/>
    <col min="10754" max="10754" width="36.5546875" style="215" customWidth="1"/>
    <col min="10755" max="10755" width="6.21875" style="215" customWidth="1"/>
    <col min="10756" max="10756" width="6.33203125" style="215" customWidth="1"/>
    <col min="10757" max="10757" width="9" style="215" customWidth="1"/>
    <col min="10758" max="10758" width="10" style="215" customWidth="1"/>
    <col min="10759" max="11007" width="6.88671875" style="215"/>
    <col min="11008" max="11008" width="3.21875" style="215" customWidth="1"/>
    <col min="11009" max="11009" width="4.109375" style="215" customWidth="1"/>
    <col min="11010" max="11010" width="36.5546875" style="215" customWidth="1"/>
    <col min="11011" max="11011" width="6.21875" style="215" customWidth="1"/>
    <col min="11012" max="11012" width="6.33203125" style="215" customWidth="1"/>
    <col min="11013" max="11013" width="9" style="215" customWidth="1"/>
    <col min="11014" max="11014" width="10" style="215" customWidth="1"/>
    <col min="11015" max="11263" width="6.88671875" style="215"/>
    <col min="11264" max="11264" width="3.21875" style="215" customWidth="1"/>
    <col min="11265" max="11265" width="4.109375" style="215" customWidth="1"/>
    <col min="11266" max="11266" width="36.5546875" style="215" customWidth="1"/>
    <col min="11267" max="11267" width="6.21875" style="215" customWidth="1"/>
    <col min="11268" max="11268" width="6.33203125" style="215" customWidth="1"/>
    <col min="11269" max="11269" width="9" style="215" customWidth="1"/>
    <col min="11270" max="11270" width="10" style="215" customWidth="1"/>
    <col min="11271" max="11519" width="6.88671875" style="215"/>
    <col min="11520" max="11520" width="3.21875" style="215" customWidth="1"/>
    <col min="11521" max="11521" width="4.109375" style="215" customWidth="1"/>
    <col min="11522" max="11522" width="36.5546875" style="215" customWidth="1"/>
    <col min="11523" max="11523" width="6.21875" style="215" customWidth="1"/>
    <col min="11524" max="11524" width="6.33203125" style="215" customWidth="1"/>
    <col min="11525" max="11525" width="9" style="215" customWidth="1"/>
    <col min="11526" max="11526" width="10" style="215" customWidth="1"/>
    <col min="11527" max="11775" width="6.88671875" style="215"/>
    <col min="11776" max="11776" width="3.21875" style="215" customWidth="1"/>
    <col min="11777" max="11777" width="4.109375" style="215" customWidth="1"/>
    <col min="11778" max="11778" width="36.5546875" style="215" customWidth="1"/>
    <col min="11779" max="11779" width="6.21875" style="215" customWidth="1"/>
    <col min="11780" max="11780" width="6.33203125" style="215" customWidth="1"/>
    <col min="11781" max="11781" width="9" style="215" customWidth="1"/>
    <col min="11782" max="11782" width="10" style="215" customWidth="1"/>
    <col min="11783" max="12031" width="6.88671875" style="215"/>
    <col min="12032" max="12032" width="3.21875" style="215" customWidth="1"/>
    <col min="12033" max="12033" width="4.109375" style="215" customWidth="1"/>
    <col min="12034" max="12034" width="36.5546875" style="215" customWidth="1"/>
    <col min="12035" max="12035" width="6.21875" style="215" customWidth="1"/>
    <col min="12036" max="12036" width="6.33203125" style="215" customWidth="1"/>
    <col min="12037" max="12037" width="9" style="215" customWidth="1"/>
    <col min="12038" max="12038" width="10" style="215" customWidth="1"/>
    <col min="12039" max="12287" width="6.88671875" style="215"/>
    <col min="12288" max="12288" width="3.21875" style="215" customWidth="1"/>
    <col min="12289" max="12289" width="4.109375" style="215" customWidth="1"/>
    <col min="12290" max="12290" width="36.5546875" style="215" customWidth="1"/>
    <col min="12291" max="12291" width="6.21875" style="215" customWidth="1"/>
    <col min="12292" max="12292" width="6.33203125" style="215" customWidth="1"/>
    <col min="12293" max="12293" width="9" style="215" customWidth="1"/>
    <col min="12294" max="12294" width="10" style="215" customWidth="1"/>
    <col min="12295" max="12543" width="6.88671875" style="215"/>
    <col min="12544" max="12544" width="3.21875" style="215" customWidth="1"/>
    <col min="12545" max="12545" width="4.109375" style="215" customWidth="1"/>
    <col min="12546" max="12546" width="36.5546875" style="215" customWidth="1"/>
    <col min="12547" max="12547" width="6.21875" style="215" customWidth="1"/>
    <col min="12548" max="12548" width="6.33203125" style="215" customWidth="1"/>
    <col min="12549" max="12549" width="9" style="215" customWidth="1"/>
    <col min="12550" max="12550" width="10" style="215" customWidth="1"/>
    <col min="12551" max="12799" width="6.88671875" style="215"/>
    <col min="12800" max="12800" width="3.21875" style="215" customWidth="1"/>
    <col min="12801" max="12801" width="4.109375" style="215" customWidth="1"/>
    <col min="12802" max="12802" width="36.5546875" style="215" customWidth="1"/>
    <col min="12803" max="12803" width="6.21875" style="215" customWidth="1"/>
    <col min="12804" max="12804" width="6.33203125" style="215" customWidth="1"/>
    <col min="12805" max="12805" width="9" style="215" customWidth="1"/>
    <col min="12806" max="12806" width="10" style="215" customWidth="1"/>
    <col min="12807" max="13055" width="6.88671875" style="215"/>
    <col min="13056" max="13056" width="3.21875" style="215" customWidth="1"/>
    <col min="13057" max="13057" width="4.109375" style="215" customWidth="1"/>
    <col min="13058" max="13058" width="36.5546875" style="215" customWidth="1"/>
    <col min="13059" max="13059" width="6.21875" style="215" customWidth="1"/>
    <col min="13060" max="13060" width="6.33203125" style="215" customWidth="1"/>
    <col min="13061" max="13061" width="9" style="215" customWidth="1"/>
    <col min="13062" max="13062" width="10" style="215" customWidth="1"/>
    <col min="13063" max="13311" width="6.88671875" style="215"/>
    <col min="13312" max="13312" width="3.21875" style="215" customWidth="1"/>
    <col min="13313" max="13313" width="4.109375" style="215" customWidth="1"/>
    <col min="13314" max="13314" width="36.5546875" style="215" customWidth="1"/>
    <col min="13315" max="13315" width="6.21875" style="215" customWidth="1"/>
    <col min="13316" max="13316" width="6.33203125" style="215" customWidth="1"/>
    <col min="13317" max="13317" width="9" style="215" customWidth="1"/>
    <col min="13318" max="13318" width="10" style="215" customWidth="1"/>
    <col min="13319" max="13567" width="6.88671875" style="215"/>
    <col min="13568" max="13568" width="3.21875" style="215" customWidth="1"/>
    <col min="13569" max="13569" width="4.109375" style="215" customWidth="1"/>
    <col min="13570" max="13570" width="36.5546875" style="215" customWidth="1"/>
    <col min="13571" max="13571" width="6.21875" style="215" customWidth="1"/>
    <col min="13572" max="13572" width="6.33203125" style="215" customWidth="1"/>
    <col min="13573" max="13573" width="9" style="215" customWidth="1"/>
    <col min="13574" max="13574" width="10" style="215" customWidth="1"/>
    <col min="13575" max="13823" width="6.88671875" style="215"/>
    <col min="13824" max="13824" width="3.21875" style="215" customWidth="1"/>
    <col min="13825" max="13825" width="4.109375" style="215" customWidth="1"/>
    <col min="13826" max="13826" width="36.5546875" style="215" customWidth="1"/>
    <col min="13827" max="13827" width="6.21875" style="215" customWidth="1"/>
    <col min="13828" max="13828" width="6.33203125" style="215" customWidth="1"/>
    <col min="13829" max="13829" width="9" style="215" customWidth="1"/>
    <col min="13830" max="13830" width="10" style="215" customWidth="1"/>
    <col min="13831" max="14079" width="6.88671875" style="215"/>
    <col min="14080" max="14080" width="3.21875" style="215" customWidth="1"/>
    <col min="14081" max="14081" width="4.109375" style="215" customWidth="1"/>
    <col min="14082" max="14082" width="36.5546875" style="215" customWidth="1"/>
    <col min="14083" max="14083" width="6.21875" style="215" customWidth="1"/>
    <col min="14084" max="14084" width="6.33203125" style="215" customWidth="1"/>
    <col min="14085" max="14085" width="9" style="215" customWidth="1"/>
    <col min="14086" max="14086" width="10" style="215" customWidth="1"/>
    <col min="14087" max="14335" width="6.88671875" style="215"/>
    <col min="14336" max="14336" width="3.21875" style="215" customWidth="1"/>
    <col min="14337" max="14337" width="4.109375" style="215" customWidth="1"/>
    <col min="14338" max="14338" width="36.5546875" style="215" customWidth="1"/>
    <col min="14339" max="14339" width="6.21875" style="215" customWidth="1"/>
    <col min="14340" max="14340" width="6.33203125" style="215" customWidth="1"/>
    <col min="14341" max="14341" width="9" style="215" customWidth="1"/>
    <col min="14342" max="14342" width="10" style="215" customWidth="1"/>
    <col min="14343" max="14591" width="6.88671875" style="215"/>
    <col min="14592" max="14592" width="3.21875" style="215" customWidth="1"/>
    <col min="14593" max="14593" width="4.109375" style="215" customWidth="1"/>
    <col min="14594" max="14594" width="36.5546875" style="215" customWidth="1"/>
    <col min="14595" max="14595" width="6.21875" style="215" customWidth="1"/>
    <col min="14596" max="14596" width="6.33203125" style="215" customWidth="1"/>
    <col min="14597" max="14597" width="9" style="215" customWidth="1"/>
    <col min="14598" max="14598" width="10" style="215" customWidth="1"/>
    <col min="14599" max="14847" width="6.88671875" style="215"/>
    <col min="14848" max="14848" width="3.21875" style="215" customWidth="1"/>
    <col min="14849" max="14849" width="4.109375" style="215" customWidth="1"/>
    <col min="14850" max="14850" width="36.5546875" style="215" customWidth="1"/>
    <col min="14851" max="14851" width="6.21875" style="215" customWidth="1"/>
    <col min="14852" max="14852" width="6.33203125" style="215" customWidth="1"/>
    <col min="14853" max="14853" width="9" style="215" customWidth="1"/>
    <col min="14854" max="14854" width="10" style="215" customWidth="1"/>
    <col min="14855" max="15103" width="6.88671875" style="215"/>
    <col min="15104" max="15104" width="3.21875" style="215" customWidth="1"/>
    <col min="15105" max="15105" width="4.109375" style="215" customWidth="1"/>
    <col min="15106" max="15106" width="36.5546875" style="215" customWidth="1"/>
    <col min="15107" max="15107" width="6.21875" style="215" customWidth="1"/>
    <col min="15108" max="15108" width="6.33203125" style="215" customWidth="1"/>
    <col min="15109" max="15109" width="9" style="215" customWidth="1"/>
    <col min="15110" max="15110" width="10" style="215" customWidth="1"/>
    <col min="15111" max="15359" width="6.88671875" style="215"/>
    <col min="15360" max="15360" width="3.21875" style="215" customWidth="1"/>
    <col min="15361" max="15361" width="4.109375" style="215" customWidth="1"/>
    <col min="15362" max="15362" width="36.5546875" style="215" customWidth="1"/>
    <col min="15363" max="15363" width="6.21875" style="215" customWidth="1"/>
    <col min="15364" max="15364" width="6.33203125" style="215" customWidth="1"/>
    <col min="15365" max="15365" width="9" style="215" customWidth="1"/>
    <col min="15366" max="15366" width="10" style="215" customWidth="1"/>
    <col min="15367" max="15615" width="6.88671875" style="215"/>
    <col min="15616" max="15616" width="3.21875" style="215" customWidth="1"/>
    <col min="15617" max="15617" width="4.109375" style="215" customWidth="1"/>
    <col min="15618" max="15618" width="36.5546875" style="215" customWidth="1"/>
    <col min="15619" max="15619" width="6.21875" style="215" customWidth="1"/>
    <col min="15620" max="15620" width="6.33203125" style="215" customWidth="1"/>
    <col min="15621" max="15621" width="9" style="215" customWidth="1"/>
    <col min="15622" max="15622" width="10" style="215" customWidth="1"/>
    <col min="15623" max="15871" width="6.88671875" style="215"/>
    <col min="15872" max="15872" width="3.21875" style="215" customWidth="1"/>
    <col min="15873" max="15873" width="4.109375" style="215" customWidth="1"/>
    <col min="15874" max="15874" width="36.5546875" style="215" customWidth="1"/>
    <col min="15875" max="15875" width="6.21875" style="215" customWidth="1"/>
    <col min="15876" max="15876" width="6.33203125" style="215" customWidth="1"/>
    <col min="15877" max="15877" width="9" style="215" customWidth="1"/>
    <col min="15878" max="15878" width="10" style="215" customWidth="1"/>
    <col min="15879" max="16127" width="6.88671875" style="215"/>
    <col min="16128" max="16128" width="3.21875" style="215" customWidth="1"/>
    <col min="16129" max="16129" width="4.109375" style="215" customWidth="1"/>
    <col min="16130" max="16130" width="36.5546875" style="215" customWidth="1"/>
    <col min="16131" max="16131" width="6.21875" style="215" customWidth="1"/>
    <col min="16132" max="16132" width="6.33203125" style="215" customWidth="1"/>
    <col min="16133" max="16133" width="9" style="215" customWidth="1"/>
    <col min="16134" max="16134" width="10" style="215" customWidth="1"/>
    <col min="16135" max="16384" width="6.88671875" style="215"/>
  </cols>
  <sheetData>
    <row r="1" spans="1:6" x14ac:dyDescent="0.2">
      <c r="A1" s="378" t="s">
        <v>616</v>
      </c>
      <c r="B1" s="379"/>
      <c r="C1" s="379"/>
      <c r="D1" s="379"/>
      <c r="E1" s="379"/>
      <c r="F1" s="380"/>
    </row>
    <row r="2" spans="1:6" x14ac:dyDescent="0.2">
      <c r="A2" s="266" t="s">
        <v>617</v>
      </c>
      <c r="B2" s="267" t="s">
        <v>618</v>
      </c>
      <c r="C2" s="267" t="s">
        <v>619</v>
      </c>
      <c r="D2" s="268" t="s">
        <v>620</v>
      </c>
      <c r="E2" s="269" t="s">
        <v>621</v>
      </c>
      <c r="F2" s="269" t="s">
        <v>622</v>
      </c>
    </row>
    <row r="3" spans="1:6" x14ac:dyDescent="0.2">
      <c r="A3" s="381" t="s">
        <v>623</v>
      </c>
      <c r="B3" s="381"/>
      <c r="C3" s="381"/>
      <c r="D3" s="382"/>
      <c r="E3" s="382"/>
      <c r="F3" s="270"/>
    </row>
    <row r="4" spans="1:6" ht="25.5" x14ac:dyDescent="0.2">
      <c r="A4" s="271" t="s">
        <v>624</v>
      </c>
      <c r="B4" s="272" t="s">
        <v>625</v>
      </c>
      <c r="C4" s="273"/>
      <c r="D4" s="274"/>
      <c r="E4" s="274"/>
      <c r="F4" s="275"/>
    </row>
    <row r="5" spans="1:6" ht="38.25" x14ac:dyDescent="0.2">
      <c r="A5" s="376">
        <v>1</v>
      </c>
      <c r="B5" s="276" t="s">
        <v>626</v>
      </c>
      <c r="C5" s="277"/>
      <c r="D5" s="278"/>
      <c r="E5" s="279"/>
      <c r="F5" s="279"/>
    </row>
    <row r="6" spans="1:6" x14ac:dyDescent="0.2">
      <c r="A6" s="377"/>
      <c r="B6" s="280"/>
      <c r="C6" s="281" t="s">
        <v>7</v>
      </c>
      <c r="D6" s="282">
        <v>1</v>
      </c>
      <c r="E6" s="254"/>
      <c r="F6" s="283" t="str">
        <f t="shared" ref="F6:F33" si="0">IF(OR(OR(E6=0,E6=""),OR(D6=0,D6="")),"",D6*E6)</f>
        <v/>
      </c>
    </row>
    <row r="7" spans="1:6" ht="89.25" x14ac:dyDescent="0.2">
      <c r="A7" s="376">
        <v>2</v>
      </c>
      <c r="B7" s="284" t="s">
        <v>627</v>
      </c>
      <c r="C7" s="285"/>
      <c r="D7" s="286"/>
      <c r="E7" s="253"/>
      <c r="F7" s="279"/>
    </row>
    <row r="8" spans="1:6" x14ac:dyDescent="0.2">
      <c r="A8" s="383"/>
      <c r="B8" s="287" t="s">
        <v>628</v>
      </c>
      <c r="C8" s="288" t="s">
        <v>6</v>
      </c>
      <c r="D8" s="288">
        <v>24</v>
      </c>
      <c r="E8" s="255"/>
      <c r="F8" s="283" t="str">
        <f t="shared" si="0"/>
        <v/>
      </c>
    </row>
    <row r="9" spans="1:6" x14ac:dyDescent="0.2">
      <c r="A9" s="383"/>
      <c r="B9" s="287" t="s">
        <v>629</v>
      </c>
      <c r="C9" s="288" t="s">
        <v>6</v>
      </c>
      <c r="D9" s="288">
        <v>12</v>
      </c>
      <c r="E9" s="255"/>
      <c r="F9" s="283" t="str">
        <f t="shared" si="0"/>
        <v/>
      </c>
    </row>
    <row r="10" spans="1:6" x14ac:dyDescent="0.2">
      <c r="A10" s="383"/>
      <c r="B10" s="287" t="s">
        <v>630</v>
      </c>
      <c r="C10" s="288" t="s">
        <v>6</v>
      </c>
      <c r="D10" s="288">
        <v>12</v>
      </c>
      <c r="E10" s="255"/>
      <c r="F10" s="283" t="str">
        <f t="shared" si="0"/>
        <v/>
      </c>
    </row>
    <row r="11" spans="1:6" x14ac:dyDescent="0.2">
      <c r="A11" s="377"/>
      <c r="B11" s="287" t="s">
        <v>631</v>
      </c>
      <c r="C11" s="281" t="s">
        <v>6</v>
      </c>
      <c r="D11" s="282">
        <v>30</v>
      </c>
      <c r="E11" s="255"/>
      <c r="F11" s="283" t="str">
        <f t="shared" si="0"/>
        <v/>
      </c>
    </row>
    <row r="12" spans="1:6" ht="38.25" x14ac:dyDescent="0.2">
      <c r="A12" s="376">
        <v>3</v>
      </c>
      <c r="B12" s="276" t="s">
        <v>632</v>
      </c>
      <c r="C12" s="277"/>
      <c r="D12" s="278"/>
      <c r="E12" s="253"/>
      <c r="F12" s="279"/>
    </row>
    <row r="13" spans="1:6" x14ac:dyDescent="0.2">
      <c r="A13" s="377"/>
      <c r="B13" s="280"/>
      <c r="C13" s="281" t="s">
        <v>7</v>
      </c>
      <c r="D13" s="282">
        <v>1</v>
      </c>
      <c r="E13" s="254"/>
      <c r="F13" s="283" t="str">
        <f t="shared" si="0"/>
        <v/>
      </c>
    </row>
    <row r="14" spans="1:6" ht="38.25" x14ac:dyDescent="0.2">
      <c r="A14" s="376">
        <v>4</v>
      </c>
      <c r="B14" s="276" t="s">
        <v>633</v>
      </c>
      <c r="C14" s="277"/>
      <c r="D14" s="278"/>
      <c r="E14" s="253"/>
      <c r="F14" s="279"/>
    </row>
    <row r="15" spans="1:6" x14ac:dyDescent="0.2">
      <c r="A15" s="377"/>
      <c r="B15" s="280"/>
      <c r="C15" s="281" t="s">
        <v>7</v>
      </c>
      <c r="D15" s="282">
        <v>1</v>
      </c>
      <c r="E15" s="254"/>
      <c r="F15" s="289" t="str">
        <f t="shared" si="0"/>
        <v/>
      </c>
    </row>
    <row r="16" spans="1:6" ht="132.75" customHeight="1" x14ac:dyDescent="0.2">
      <c r="A16" s="290">
        <v>5</v>
      </c>
      <c r="B16" s="291" t="s">
        <v>634</v>
      </c>
      <c r="C16" s="292" t="s">
        <v>4</v>
      </c>
      <c r="D16" s="293">
        <v>70</v>
      </c>
      <c r="E16" s="256"/>
      <c r="F16" s="283" t="str">
        <f t="shared" si="0"/>
        <v/>
      </c>
    </row>
    <row r="17" spans="1:6" ht="114.75" x14ac:dyDescent="0.2">
      <c r="A17" s="384">
        <v>6</v>
      </c>
      <c r="B17" s="295" t="s">
        <v>635</v>
      </c>
      <c r="C17" s="296"/>
      <c r="D17" s="296"/>
      <c r="E17" s="257"/>
      <c r="F17" s="297"/>
    </row>
    <row r="18" spans="1:6" x14ac:dyDescent="0.2">
      <c r="A18" s="386"/>
      <c r="B18" s="287" t="s">
        <v>628</v>
      </c>
      <c r="C18" s="288" t="s">
        <v>6</v>
      </c>
      <c r="D18" s="288">
        <v>24</v>
      </c>
      <c r="E18" s="255"/>
      <c r="F18" s="283" t="str">
        <f t="shared" si="0"/>
        <v/>
      </c>
    </row>
    <row r="19" spans="1:6" x14ac:dyDescent="0.2">
      <c r="A19" s="386"/>
      <c r="B19" s="287" t="s">
        <v>629</v>
      </c>
      <c r="C19" s="288" t="s">
        <v>6</v>
      </c>
      <c r="D19" s="288">
        <v>12</v>
      </c>
      <c r="E19" s="255"/>
      <c r="F19" s="283" t="str">
        <f t="shared" si="0"/>
        <v/>
      </c>
    </row>
    <row r="20" spans="1:6" x14ac:dyDescent="0.2">
      <c r="A20" s="386"/>
      <c r="B20" s="287" t="s">
        <v>630</v>
      </c>
      <c r="C20" s="288" t="s">
        <v>6</v>
      </c>
      <c r="D20" s="288">
        <v>12</v>
      </c>
      <c r="E20" s="255"/>
      <c r="F20" s="283" t="str">
        <f t="shared" si="0"/>
        <v/>
      </c>
    </row>
    <row r="21" spans="1:6" x14ac:dyDescent="0.2">
      <c r="A21" s="385"/>
      <c r="B21" s="287" t="s">
        <v>631</v>
      </c>
      <c r="C21" s="281" t="s">
        <v>6</v>
      </c>
      <c r="D21" s="282">
        <v>30</v>
      </c>
      <c r="E21" s="258"/>
      <c r="F21" s="283" t="str">
        <f t="shared" si="0"/>
        <v/>
      </c>
    </row>
    <row r="22" spans="1:6" ht="76.5" x14ac:dyDescent="0.2">
      <c r="A22" s="387">
        <v>7</v>
      </c>
      <c r="B22" s="301" t="s">
        <v>636</v>
      </c>
      <c r="C22" s="302"/>
      <c r="D22" s="296"/>
      <c r="E22" s="259"/>
      <c r="F22" s="304"/>
    </row>
    <row r="23" spans="1:6" x14ac:dyDescent="0.2">
      <c r="A23" s="388"/>
      <c r="B23" s="305" t="s">
        <v>637</v>
      </c>
      <c r="C23" s="306" t="s">
        <v>3</v>
      </c>
      <c r="D23" s="288">
        <v>3</v>
      </c>
      <c r="E23" s="255"/>
      <c r="F23" s="283" t="str">
        <f t="shared" si="0"/>
        <v/>
      </c>
    </row>
    <row r="24" spans="1:6" x14ac:dyDescent="0.2">
      <c r="A24" s="388"/>
      <c r="B24" s="305" t="s">
        <v>638</v>
      </c>
      <c r="C24" s="306" t="s">
        <v>3</v>
      </c>
      <c r="D24" s="288">
        <v>4</v>
      </c>
      <c r="E24" s="255"/>
      <c r="F24" s="283" t="str">
        <f t="shared" si="0"/>
        <v/>
      </c>
    </row>
    <row r="25" spans="1:6" x14ac:dyDescent="0.2">
      <c r="A25" s="389"/>
      <c r="B25" s="307" t="s">
        <v>639</v>
      </c>
      <c r="C25" s="308" t="s">
        <v>3</v>
      </c>
      <c r="D25" s="300">
        <v>2</v>
      </c>
      <c r="E25" s="258"/>
      <c r="F25" s="289" t="str">
        <f t="shared" si="0"/>
        <v/>
      </c>
    </row>
    <row r="26" spans="1:6" ht="76.5" x14ac:dyDescent="0.2">
      <c r="A26" s="390">
        <v>8</v>
      </c>
      <c r="B26" s="310" t="s">
        <v>640</v>
      </c>
      <c r="C26" s="311"/>
      <c r="D26" s="288"/>
      <c r="E26" s="255"/>
      <c r="F26" s="283"/>
    </row>
    <row r="27" spans="1:6" x14ac:dyDescent="0.2">
      <c r="A27" s="391"/>
      <c r="B27" s="312" t="s">
        <v>641</v>
      </c>
      <c r="C27" s="306" t="s">
        <v>3</v>
      </c>
      <c r="D27" s="288">
        <v>14</v>
      </c>
      <c r="E27" s="255"/>
      <c r="F27" s="283" t="str">
        <f t="shared" si="0"/>
        <v/>
      </c>
    </row>
    <row r="28" spans="1:6" x14ac:dyDescent="0.2">
      <c r="A28" s="391"/>
      <c r="B28" s="312" t="s">
        <v>642</v>
      </c>
      <c r="C28" s="306" t="s">
        <v>3</v>
      </c>
      <c r="D28" s="288">
        <v>1</v>
      </c>
      <c r="E28" s="255"/>
      <c r="F28" s="283" t="str">
        <f t="shared" si="0"/>
        <v/>
      </c>
    </row>
    <row r="29" spans="1:6" x14ac:dyDescent="0.2">
      <c r="A29" s="392"/>
      <c r="B29" s="307" t="s">
        <v>643</v>
      </c>
      <c r="C29" s="308" t="s">
        <v>3</v>
      </c>
      <c r="D29" s="300">
        <v>1</v>
      </c>
      <c r="E29" s="258"/>
      <c r="F29" s="283" t="str">
        <f t="shared" si="0"/>
        <v/>
      </c>
    </row>
    <row r="30" spans="1:6" ht="63.75" x14ac:dyDescent="0.2">
      <c r="A30" s="384">
        <v>9</v>
      </c>
      <c r="B30" s="313" t="s">
        <v>644</v>
      </c>
      <c r="C30" s="296"/>
      <c r="D30" s="296"/>
      <c r="E30" s="260"/>
      <c r="F30" s="297"/>
    </row>
    <row r="31" spans="1:6" x14ac:dyDescent="0.2">
      <c r="A31" s="385"/>
      <c r="B31" s="315"/>
      <c r="C31" s="300" t="s">
        <v>7</v>
      </c>
      <c r="D31" s="300">
        <v>1</v>
      </c>
      <c r="E31" s="258"/>
      <c r="F31" s="283" t="str">
        <f t="shared" si="0"/>
        <v/>
      </c>
    </row>
    <row r="32" spans="1:6" ht="25.5" x14ac:dyDescent="0.2">
      <c r="A32" s="384">
        <v>10</v>
      </c>
      <c r="B32" s="316" t="s">
        <v>645</v>
      </c>
      <c r="C32" s="309"/>
      <c r="D32" s="317"/>
      <c r="E32" s="261"/>
      <c r="F32" s="318"/>
    </row>
    <row r="33" spans="1:6" x14ac:dyDescent="0.2">
      <c r="A33" s="385"/>
      <c r="B33" s="319"/>
      <c r="C33" s="299" t="s">
        <v>0</v>
      </c>
      <c r="D33" s="320">
        <v>150</v>
      </c>
      <c r="E33" s="262"/>
      <c r="F33" s="283" t="str">
        <f t="shared" si="0"/>
        <v/>
      </c>
    </row>
    <row r="34" spans="1:6" ht="25.5" x14ac:dyDescent="0.2">
      <c r="A34" s="384">
        <v>11</v>
      </c>
      <c r="B34" s="316" t="s">
        <v>646</v>
      </c>
      <c r="C34" s="294"/>
      <c r="D34" s="321"/>
      <c r="E34" s="263"/>
      <c r="F34" s="318"/>
    </row>
    <row r="35" spans="1:6" x14ac:dyDescent="0.2">
      <c r="A35" s="386"/>
      <c r="B35" s="287" t="s">
        <v>647</v>
      </c>
      <c r="C35" s="298"/>
      <c r="D35" s="322"/>
      <c r="E35" s="264"/>
      <c r="F35" s="323"/>
    </row>
    <row r="36" spans="1:6" x14ac:dyDescent="0.2">
      <c r="A36" s="386"/>
      <c r="B36" s="287" t="s">
        <v>648</v>
      </c>
      <c r="C36" s="298"/>
      <c r="D36" s="322"/>
      <c r="E36" s="264"/>
      <c r="F36" s="323"/>
    </row>
    <row r="37" spans="1:6" x14ac:dyDescent="0.2">
      <c r="A37" s="386"/>
      <c r="B37" s="287" t="s">
        <v>649</v>
      </c>
      <c r="C37" s="298"/>
      <c r="D37" s="322"/>
      <c r="E37" s="264"/>
      <c r="F37" s="323"/>
    </row>
    <row r="38" spans="1:6" x14ac:dyDescent="0.2">
      <c r="A38" s="386"/>
      <c r="B38" s="287" t="s">
        <v>650</v>
      </c>
      <c r="C38" s="298"/>
      <c r="D38" s="322"/>
      <c r="E38" s="264"/>
      <c r="F38" s="323"/>
    </row>
    <row r="39" spans="1:6" x14ac:dyDescent="0.2">
      <c r="A39" s="385"/>
      <c r="B39" s="315"/>
      <c r="C39" s="299" t="s">
        <v>7</v>
      </c>
      <c r="D39" s="324">
        <v>1</v>
      </c>
      <c r="E39" s="262"/>
      <c r="F39" s="283" t="str">
        <f t="shared" ref="F39" si="1">IF(OR(OR(E39=0,E39=""),OR(D39=0,D39="")),"",D39*E39)</f>
        <v/>
      </c>
    </row>
    <row r="40" spans="1:6" ht="38.25" x14ac:dyDescent="0.2">
      <c r="A40" s="384">
        <v>12</v>
      </c>
      <c r="B40" s="325" t="s">
        <v>651</v>
      </c>
      <c r="C40" s="296"/>
      <c r="D40" s="296"/>
      <c r="E40" s="259"/>
      <c r="F40" s="297"/>
    </row>
    <row r="41" spans="1:6" x14ac:dyDescent="0.2">
      <c r="A41" s="385"/>
      <c r="B41" s="315"/>
      <c r="C41" s="300" t="s">
        <v>7</v>
      </c>
      <c r="D41" s="300">
        <v>1</v>
      </c>
      <c r="E41" s="258"/>
      <c r="F41" s="283" t="str">
        <f t="shared" ref="F41" si="2">IF(OR(OR(E41=0,E41=""),OR(D41=0,D41="")),"",D41*E41)</f>
        <v/>
      </c>
    </row>
    <row r="42" spans="1:6" ht="38.25" x14ac:dyDescent="0.2">
      <c r="A42" s="384">
        <v>13</v>
      </c>
      <c r="B42" s="325" t="s">
        <v>652</v>
      </c>
      <c r="C42" s="296"/>
      <c r="D42" s="296"/>
      <c r="E42" s="259"/>
      <c r="F42" s="297"/>
    </row>
    <row r="43" spans="1:6" x14ac:dyDescent="0.2">
      <c r="A43" s="385"/>
      <c r="B43" s="315"/>
      <c r="C43" s="300" t="s">
        <v>7</v>
      </c>
      <c r="D43" s="300">
        <v>16</v>
      </c>
      <c r="E43" s="258"/>
      <c r="F43" s="283" t="str">
        <f t="shared" ref="F43" si="3">IF(OR(OR(E43=0,E43=""),OR(D43=0,D43="")),"",D43*E43)</f>
        <v/>
      </c>
    </row>
    <row r="44" spans="1:6" ht="25.5" x14ac:dyDescent="0.2">
      <c r="A44" s="384">
        <v>14</v>
      </c>
      <c r="B44" s="325" t="s">
        <v>653</v>
      </c>
      <c r="C44" s="296"/>
      <c r="D44" s="296"/>
      <c r="E44" s="260"/>
      <c r="F44" s="265"/>
    </row>
    <row r="45" spans="1:6" x14ac:dyDescent="0.2">
      <c r="A45" s="385"/>
      <c r="B45" s="315"/>
      <c r="C45" s="300" t="s">
        <v>7</v>
      </c>
      <c r="D45" s="300">
        <v>16</v>
      </c>
      <c r="E45" s="258"/>
      <c r="F45" s="283" t="str">
        <f t="shared" ref="F45" si="4">IF(OR(OR(E45=0,E45=""),OR(D45=0,D45="")),"",D45*E45)</f>
        <v/>
      </c>
    </row>
    <row r="46" spans="1:6" ht="63.75" x14ac:dyDescent="0.2">
      <c r="A46" s="384">
        <v>15</v>
      </c>
      <c r="B46" s="316" t="s">
        <v>654</v>
      </c>
      <c r="C46" s="294"/>
      <c r="D46" s="321"/>
      <c r="E46" s="263"/>
      <c r="F46" s="318"/>
    </row>
    <row r="47" spans="1:6" x14ac:dyDescent="0.2">
      <c r="A47" s="385"/>
      <c r="B47" s="315"/>
      <c r="C47" s="299" t="s">
        <v>7</v>
      </c>
      <c r="D47" s="324">
        <v>1</v>
      </c>
      <c r="E47" s="262"/>
      <c r="F47" s="283" t="str">
        <f t="shared" ref="F47" si="5">IF(OR(OR(E47=0,E47=""),OR(D47=0,D47="")),"",D47*E47)</f>
        <v/>
      </c>
    </row>
    <row r="48" spans="1:6" ht="25.5" x14ac:dyDescent="0.2">
      <c r="A48" s="271" t="s">
        <v>624</v>
      </c>
      <c r="B48" s="272" t="s">
        <v>655</v>
      </c>
      <c r="C48" s="273"/>
      <c r="D48" s="274"/>
      <c r="E48" s="274"/>
      <c r="F48" s="304" t="str">
        <f>IF(SUM(F6:F47)=0,"",SUM(F6:F47))</f>
        <v/>
      </c>
    </row>
    <row r="49" spans="1:6" ht="24.95" customHeight="1" x14ac:dyDescent="0.2">
      <c r="A49" s="326"/>
      <c r="B49" s="327"/>
      <c r="C49" s="328"/>
      <c r="D49" s="329"/>
      <c r="E49" s="330"/>
      <c r="F49" s="314"/>
    </row>
    <row r="50" spans="1:6" x14ac:dyDescent="0.2">
      <c r="A50" s="331"/>
      <c r="B50" s="332" t="s">
        <v>656</v>
      </c>
      <c r="F50" s="303"/>
    </row>
    <row r="51" spans="1:6" x14ac:dyDescent="0.2">
      <c r="A51" s="331"/>
      <c r="B51" s="332"/>
      <c r="F51" s="303"/>
    </row>
    <row r="52" spans="1:6" ht="25.5" x14ac:dyDescent="0.2">
      <c r="A52" s="333" t="s">
        <v>624</v>
      </c>
      <c r="B52" s="327" t="s">
        <v>657</v>
      </c>
      <c r="C52" s="328"/>
      <c r="D52" s="329"/>
      <c r="E52" s="330"/>
      <c r="F52" s="304"/>
    </row>
    <row r="53" spans="1:6" x14ac:dyDescent="0.2">
      <c r="A53" s="298"/>
      <c r="F53" s="288"/>
    </row>
    <row r="54" spans="1:6" x14ac:dyDescent="0.2">
      <c r="A54" s="335"/>
      <c r="F54" s="288"/>
    </row>
    <row r="55" spans="1:6" ht="24.95" customHeight="1" x14ac:dyDescent="0.2">
      <c r="A55" s="336" t="s">
        <v>658</v>
      </c>
      <c r="B55" s="337" t="s">
        <v>659</v>
      </c>
      <c r="C55" s="338"/>
      <c r="D55" s="338"/>
      <c r="E55" s="338"/>
      <c r="F55" s="336" t="str">
        <f>F48</f>
        <v/>
      </c>
    </row>
    <row r="56" spans="1:6" ht="24.95" customHeight="1" x14ac:dyDescent="0.2">
      <c r="A56" s="336"/>
      <c r="B56" s="337" t="s">
        <v>660</v>
      </c>
      <c r="C56" s="338"/>
      <c r="D56" s="338"/>
      <c r="E56" s="338"/>
      <c r="F56" s="336" t="str">
        <f>IF(N(F55),F55*0.25,"")</f>
        <v/>
      </c>
    </row>
    <row r="57" spans="1:6" ht="24.95" customHeight="1" x14ac:dyDescent="0.2">
      <c r="A57" s="336"/>
      <c r="B57" s="337" t="s">
        <v>661</v>
      </c>
      <c r="C57" s="338"/>
      <c r="D57" s="338"/>
      <c r="E57" s="338"/>
      <c r="F57" s="336" t="str">
        <f>IF(SUM(F55:F56)=0,"",SUM(F55:F56))</f>
        <v/>
      </c>
    </row>
    <row r="59" spans="1:6" x14ac:dyDescent="0.2">
      <c r="B59" s="212" t="s">
        <v>662</v>
      </c>
    </row>
    <row r="60" spans="1:6" x14ac:dyDescent="0.2">
      <c r="B60" s="212"/>
    </row>
    <row r="61" spans="1:6" x14ac:dyDescent="0.2">
      <c r="B61" s="212" t="s">
        <v>663</v>
      </c>
    </row>
    <row r="62" spans="1:6" x14ac:dyDescent="0.2">
      <c r="B62" s="212" t="s">
        <v>664</v>
      </c>
    </row>
    <row r="63" spans="1:6" x14ac:dyDescent="0.2">
      <c r="B63" s="212"/>
    </row>
  </sheetData>
  <sheetProtection algorithmName="SHA-512" hashValue="lipelaFq4gSFJPfbHud775EenLbB5KXbjg5XdxJpQPYpsJ1mP4+4aJeDRKU/+VnMY8vwaBVMYVooLT3SoD04lA==" saltValue="F2DAExXAov7oIY7yHLeV0A==" spinCount="100000" sheet="1" objects="1" scenarios="1"/>
  <mergeCells count="16">
    <mergeCell ref="A40:A41"/>
    <mergeCell ref="A42:A43"/>
    <mergeCell ref="A44:A45"/>
    <mergeCell ref="A46:A47"/>
    <mergeCell ref="A17:A21"/>
    <mergeCell ref="A22:A25"/>
    <mergeCell ref="A26:A29"/>
    <mergeCell ref="A30:A31"/>
    <mergeCell ref="A32:A33"/>
    <mergeCell ref="A34:A39"/>
    <mergeCell ref="A14:A15"/>
    <mergeCell ref="A1:F1"/>
    <mergeCell ref="A3:E3"/>
    <mergeCell ref="A5:A6"/>
    <mergeCell ref="A7:A11"/>
    <mergeCell ref="A12:A13"/>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ECB72-4DBC-4EC7-BB80-09D6F2CE21B9}">
  <dimension ref="A1:F20"/>
  <sheetViews>
    <sheetView tabSelected="1" workbookViewId="0">
      <selection activeCell="F20" sqref="F20"/>
    </sheetView>
  </sheetViews>
  <sheetFormatPr defaultRowHeight="15" x14ac:dyDescent="0.2"/>
  <sheetData>
    <row r="1" spans="1:6" x14ac:dyDescent="0.2">
      <c r="A1" s="27"/>
      <c r="B1" s="9"/>
      <c r="C1" s="28"/>
      <c r="D1" s="28"/>
      <c r="E1" s="28"/>
      <c r="F1" s="29"/>
    </row>
    <row r="2" spans="1:6" x14ac:dyDescent="0.2">
      <c r="A2" s="27"/>
      <c r="B2" s="9"/>
      <c r="C2" s="28"/>
      <c r="D2" s="28"/>
      <c r="E2" s="28"/>
      <c r="F2" s="29"/>
    </row>
    <row r="3" spans="1:6" x14ac:dyDescent="0.2">
      <c r="A3" s="27"/>
      <c r="B3" s="9"/>
      <c r="C3" s="28"/>
      <c r="D3" s="28"/>
      <c r="E3" s="28"/>
      <c r="F3" s="29"/>
    </row>
    <row r="4" spans="1:6" x14ac:dyDescent="0.2">
      <c r="A4" s="27"/>
      <c r="B4" s="9"/>
      <c r="C4" s="28"/>
      <c r="D4" s="28"/>
      <c r="E4" s="28"/>
      <c r="F4" s="29"/>
    </row>
    <row r="5" spans="1:6" x14ac:dyDescent="0.2">
      <c r="A5" s="15"/>
      <c r="B5" s="14"/>
      <c r="C5" s="12"/>
      <c r="D5" s="16"/>
      <c r="E5" s="12"/>
      <c r="F5" s="13"/>
    </row>
    <row r="6" spans="1:6" x14ac:dyDescent="0.2">
      <c r="A6" s="15"/>
      <c r="B6" s="14"/>
      <c r="C6" s="12"/>
      <c r="D6" s="16"/>
      <c r="E6" s="12"/>
      <c r="F6" s="13"/>
    </row>
    <row r="7" spans="1:6" x14ac:dyDescent="0.2">
      <c r="A7" s="371" t="s">
        <v>138</v>
      </c>
      <c r="B7" s="371"/>
      <c r="C7" s="17"/>
      <c r="D7" s="18"/>
      <c r="E7" s="17"/>
      <c r="F7" s="19"/>
    </row>
    <row r="8" spans="1:6" x14ac:dyDescent="0.2">
      <c r="A8" s="20"/>
      <c r="B8" s="8"/>
      <c r="C8" s="17"/>
      <c r="D8" s="18"/>
      <c r="E8" s="17"/>
      <c r="F8" s="19"/>
    </row>
    <row r="9" spans="1:6" x14ac:dyDescent="0.2">
      <c r="A9" s="10" t="s">
        <v>350</v>
      </c>
      <c r="B9" s="11" t="s">
        <v>351</v>
      </c>
      <c r="C9" s="17"/>
      <c r="D9" s="18"/>
      <c r="E9" s="17"/>
      <c r="F9" s="19" t="str">
        <f>'Gradevinski radovi'!F764</f>
        <v/>
      </c>
    </row>
    <row r="10" spans="1:6" x14ac:dyDescent="0.2">
      <c r="A10" s="20"/>
      <c r="B10" s="21"/>
      <c r="C10" s="17"/>
      <c r="D10" s="18"/>
      <c r="E10" s="17"/>
      <c r="F10" s="19"/>
    </row>
    <row r="11" spans="1:6" x14ac:dyDescent="0.2">
      <c r="A11" s="10" t="s">
        <v>140</v>
      </c>
      <c r="B11" s="11" t="s">
        <v>353</v>
      </c>
      <c r="C11" s="17"/>
      <c r="D11" s="18"/>
      <c r="E11" s="17"/>
      <c r="F11" s="19" t="str">
        <f>'Električne instalacije'!F80</f>
        <v/>
      </c>
    </row>
    <row r="12" spans="1:6" x14ac:dyDescent="0.2">
      <c r="A12" s="20"/>
      <c r="B12" s="21"/>
      <c r="C12" s="17"/>
      <c r="D12" s="18"/>
      <c r="E12" s="17"/>
      <c r="F12" s="19"/>
    </row>
    <row r="13" spans="1:6" x14ac:dyDescent="0.2">
      <c r="A13" s="10" t="s">
        <v>352</v>
      </c>
      <c r="B13" s="11" t="s">
        <v>354</v>
      </c>
      <c r="C13" s="17"/>
      <c r="D13" s="18"/>
      <c r="E13" s="17"/>
      <c r="F13" s="19" t="str">
        <f>'Plinske instalacije'!F55</f>
        <v/>
      </c>
    </row>
    <row r="14" spans="1:6" x14ac:dyDescent="0.2">
      <c r="A14" s="20"/>
      <c r="B14" s="21"/>
      <c r="C14" s="17"/>
      <c r="D14" s="18"/>
      <c r="E14" s="17"/>
      <c r="F14" s="19"/>
    </row>
    <row r="15" spans="1:6" x14ac:dyDescent="0.2">
      <c r="A15" s="10"/>
      <c r="B15" s="8"/>
      <c r="C15" s="17"/>
      <c r="D15" s="18"/>
      <c r="E15" s="17"/>
      <c r="F15" s="19"/>
    </row>
    <row r="16" spans="1:6" x14ac:dyDescent="0.2">
      <c r="A16" s="22" t="s">
        <v>40</v>
      </c>
      <c r="B16" s="23"/>
      <c r="C16" s="24"/>
      <c r="D16" s="25"/>
      <c r="E16" s="24"/>
      <c r="F16" s="26" t="str">
        <f>IF(SUM(F9:F13)=0,"",SUM(F9:F13))</f>
        <v/>
      </c>
    </row>
    <row r="17" spans="1:6" x14ac:dyDescent="0.2">
      <c r="A17" s="15"/>
      <c r="B17" s="14"/>
      <c r="C17" s="12"/>
      <c r="D17" s="16"/>
      <c r="E17" s="12"/>
      <c r="F17" s="13"/>
    </row>
    <row r="18" spans="1:6" x14ac:dyDescent="0.2">
      <c r="A18" s="22" t="s">
        <v>39</v>
      </c>
      <c r="B18" s="23"/>
      <c r="C18" s="24"/>
      <c r="D18" s="25"/>
      <c r="E18" s="24"/>
      <c r="F18" s="26" t="str">
        <f>IF(N(F16),F16*0.25,"")</f>
        <v/>
      </c>
    </row>
    <row r="19" spans="1:6" x14ac:dyDescent="0.2">
      <c r="A19" s="27"/>
      <c r="B19" s="9"/>
      <c r="C19" s="28"/>
      <c r="D19" s="28"/>
      <c r="E19" s="28"/>
      <c r="F19" s="29"/>
    </row>
    <row r="20" spans="1:6" x14ac:dyDescent="0.2">
      <c r="A20" s="22" t="s">
        <v>41</v>
      </c>
      <c r="B20" s="23"/>
      <c r="C20" s="24"/>
      <c r="D20" s="25"/>
      <c r="E20" s="24"/>
      <c r="F20" s="26" t="str">
        <f>IF(SUM(F16:F18)=0,"",SUM(F16:F18))</f>
        <v/>
      </c>
    </row>
  </sheetData>
  <sheetProtection algorithmName="SHA-512" hashValue="5GZYBcjM1OKgcnrazxrYyMdnfh6Z3WnK1ped3Vah7l/4NFBaAFgPt3vr5f4/cr83grijPYFgHkS10MM4nNUoHw==" saltValue="ut5rrtniBmBP1WJR5ADC7Q==" spinCount="100000" sheet="1" objects="1" scenarios="1"/>
  <mergeCells count="1">
    <mergeCell ref="A7:B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2</vt:i4>
      </vt:variant>
    </vt:vector>
  </HeadingPairs>
  <TitlesOfParts>
    <vt:vector size="6" baseType="lpstr">
      <vt:lpstr>Gradevinski radovi</vt:lpstr>
      <vt:lpstr>Električne instalacije</vt:lpstr>
      <vt:lpstr>Plinske instalacije</vt:lpstr>
      <vt:lpstr>Rekapitulacija svih radova</vt:lpstr>
      <vt:lpstr>'Gradevinski radovi'!Ispis_naslova</vt:lpstr>
      <vt:lpstr>'Gradevinski radovi'!Podrucje_ispisa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Vanja Petrović</dc:creator>
  <cp:lastModifiedBy>Tomislav Karin</cp:lastModifiedBy>
  <cp:lastPrinted>2022-12-14T09:21:49Z</cp:lastPrinted>
  <dcterms:created xsi:type="dcterms:W3CDTF">2001-04-13T15:19:58Z</dcterms:created>
  <dcterms:modified xsi:type="dcterms:W3CDTF">2022-12-16T13:31:06Z</dcterms:modified>
</cp:coreProperties>
</file>